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ИСТОБЕНСК" sheetId="1" r:id="rId1"/>
  </sheets>
  <definedNames/>
  <calcPr fullCalcOnLoad="1"/>
</workbook>
</file>

<file path=xl/sharedStrings.xml><?xml version="1.0" encoding="utf-8"?>
<sst xmlns="http://schemas.openxmlformats.org/spreadsheetml/2006/main" count="1694" uniqueCount="243">
  <si>
    <t>Приложение №3</t>
  </si>
  <si>
    <t>к Порядку составления и ведения бюджетных росписей</t>
  </si>
  <si>
    <t>главных распорядителей средств районного бюджета</t>
  </si>
  <si>
    <t>(главных администраторов источников финансирования</t>
  </si>
  <si>
    <t>дефицита районного бюджета), и внесение изменении в них,</t>
  </si>
  <si>
    <t>утвержденному приказом управления финансов</t>
  </si>
  <si>
    <r>
      <t xml:space="preserve">Оричевского района от </t>
    </r>
    <r>
      <rPr>
        <sz val="14"/>
        <color indexed="10"/>
        <rFont val="Times New Roman"/>
        <family val="1"/>
      </rPr>
      <t>18.12.2018 № 47</t>
    </r>
  </si>
  <si>
    <t>Уведомление № 1</t>
  </si>
  <si>
    <t>о бюджетных ассигнованиях районного бюджета по расходам на 2021 год и на плановый период 2022 и 2023 годов</t>
  </si>
  <si>
    <t>Наименование расходов</t>
  </si>
  <si>
    <t>Рз</t>
  </si>
  <si>
    <t>ПР</t>
  </si>
  <si>
    <t>ЦСР</t>
  </si>
  <si>
    <t>ВР</t>
  </si>
  <si>
    <t>ОСГУ</t>
  </si>
  <si>
    <t>ДопКласс</t>
  </si>
  <si>
    <r>
      <t xml:space="preserve">Сумма </t>
    </r>
    <r>
      <rPr>
        <b/>
        <sz val="10"/>
        <rFont val="Times New Roman"/>
        <family val="1"/>
      </rPr>
      <t>на 2021 год</t>
    </r>
  </si>
  <si>
    <r>
      <t xml:space="preserve">Сумма </t>
    </r>
    <r>
      <rPr>
        <b/>
        <sz val="10"/>
        <rFont val="Times New Roman"/>
        <family val="1"/>
      </rPr>
      <t>на 2022 год</t>
    </r>
  </si>
  <si>
    <r>
      <t xml:space="preserve">Сумма </t>
    </r>
    <r>
      <rPr>
        <b/>
        <sz val="10"/>
        <rFont val="Times New Roman"/>
        <family val="1"/>
      </rPr>
      <t>на 2023 год</t>
    </r>
  </si>
  <si>
    <t>ВСЕГО</t>
  </si>
  <si>
    <t xml:space="preserve"> 03903240102 (Истобенская основная школа (бюджет))</t>
  </si>
  <si>
    <t>Заработная плата</t>
  </si>
  <si>
    <t>07</t>
  </si>
  <si>
    <t>02</t>
  </si>
  <si>
    <t>0220002020</t>
  </si>
  <si>
    <t>111</t>
  </si>
  <si>
    <t>211</t>
  </si>
  <si>
    <t>Оплата 3-х дней больничного листа за счет работодателя</t>
  </si>
  <si>
    <t>266</t>
  </si>
  <si>
    <t>Начисления на заработную плату</t>
  </si>
  <si>
    <t>119</t>
  </si>
  <si>
    <t>213</t>
  </si>
  <si>
    <t>Оплата отопления и технологических нужд</t>
  </si>
  <si>
    <t>247</t>
  </si>
  <si>
    <t>223</t>
  </si>
  <si>
    <t>51</t>
  </si>
  <si>
    <t>52</t>
  </si>
  <si>
    <t>Оплата потребления электроэнергии</t>
  </si>
  <si>
    <t>53</t>
  </si>
  <si>
    <t>Оплата водоснабжения</t>
  </si>
  <si>
    <t>244</t>
  </si>
  <si>
    <t>54</t>
  </si>
  <si>
    <t>56</t>
  </si>
  <si>
    <t>Плата за обращение с твёрдыми коммунальными отходами</t>
  </si>
  <si>
    <t>57</t>
  </si>
  <si>
    <t>022000202Б</t>
  </si>
  <si>
    <t>851</t>
  </si>
  <si>
    <t>291</t>
  </si>
  <si>
    <t>226</t>
  </si>
  <si>
    <t>Услуги связи</t>
  </si>
  <si>
    <t>221</t>
  </si>
  <si>
    <t>222</t>
  </si>
  <si>
    <t>Работы, услуги по содержанию имущества</t>
  </si>
  <si>
    <t>225</t>
  </si>
  <si>
    <t>Заправка картриджа</t>
  </si>
  <si>
    <t>Опрессовка системы отопления</t>
  </si>
  <si>
    <t>Испытания внутренних пожарный кранов (пожарного водопровода)</t>
  </si>
  <si>
    <t>Испытание качества огнезащитной обработки</t>
  </si>
  <si>
    <t>Поверка средств измерения</t>
  </si>
  <si>
    <t xml:space="preserve">Текущий ремонт электропроводки в спортивном зале </t>
  </si>
  <si>
    <t xml:space="preserve">Ремонт спортивного зала </t>
  </si>
  <si>
    <t>243</t>
  </si>
  <si>
    <t>Содержание нефинансовых активов в чистоте</t>
  </si>
  <si>
    <t>91</t>
  </si>
  <si>
    <t>Дератизация, уничтожение грызунов</t>
  </si>
  <si>
    <t>Противоклещевая обработка</t>
  </si>
  <si>
    <t>Техническое обслуживание пожарной сигнализации</t>
  </si>
  <si>
    <t>99</t>
  </si>
  <si>
    <t>Прочи работы, услуги</t>
  </si>
  <si>
    <t>Изготовление ключа ЭПЦ</t>
  </si>
  <si>
    <t>Автоматизированный контроль сигналов передающей аппаратуры</t>
  </si>
  <si>
    <t>Проведение проверки сметной стоимости на спортивный зал</t>
  </si>
  <si>
    <t>Услуги хостинга</t>
  </si>
  <si>
    <t>Иные работы, услуги</t>
  </si>
  <si>
    <t>98</t>
  </si>
  <si>
    <t>Неисключительные права на программное обеспечение</t>
  </si>
  <si>
    <t>Медосмотр</t>
  </si>
  <si>
    <t>Гигиеническое обучение СЭС (сантехминимум)</t>
  </si>
  <si>
    <t>228</t>
  </si>
  <si>
    <t>Приобретение баскетбольных щитов</t>
  </si>
  <si>
    <t>310</t>
  </si>
  <si>
    <t>Медикаменты</t>
  </si>
  <si>
    <t>341</t>
  </si>
  <si>
    <t>Продукты питания</t>
  </si>
  <si>
    <t>342</t>
  </si>
  <si>
    <t>93</t>
  </si>
  <si>
    <t>343</t>
  </si>
  <si>
    <t>Строительные материалы</t>
  </si>
  <si>
    <t>344</t>
  </si>
  <si>
    <t>Увеличение стоимости прочих оборотных запасов (материалов)</t>
  </si>
  <si>
    <t>346</t>
  </si>
  <si>
    <t>Канцтовары</t>
  </si>
  <si>
    <t>Чистящие, моющие средства</t>
  </si>
  <si>
    <t>Бумага</t>
  </si>
  <si>
    <t>Хозяйственные товары, электротовары</t>
  </si>
  <si>
    <t>347</t>
  </si>
  <si>
    <t>Бланки строгой отчетности</t>
  </si>
  <si>
    <t>349</t>
  </si>
  <si>
    <t>353</t>
  </si>
  <si>
    <t>Налог на имущество</t>
  </si>
  <si>
    <t>Пени</t>
  </si>
  <si>
    <t>853</t>
  </si>
  <si>
    <t>292</t>
  </si>
  <si>
    <t>295</t>
  </si>
  <si>
    <t>05</t>
  </si>
  <si>
    <t>10</t>
  </si>
  <si>
    <t>04</t>
  </si>
  <si>
    <t>112</t>
  </si>
  <si>
    <t>0220003270</t>
  </si>
  <si>
    <t>0220003290</t>
  </si>
  <si>
    <t>0220003330</t>
  </si>
  <si>
    <t>0220003340</t>
  </si>
  <si>
    <t>0220003360</t>
  </si>
  <si>
    <t>227</t>
  </si>
  <si>
    <t>360</t>
  </si>
  <si>
    <t>296</t>
  </si>
  <si>
    <t>852</t>
  </si>
  <si>
    <t>0220003390</t>
  </si>
  <si>
    <t>02200S5060</t>
  </si>
  <si>
    <t>02200S5480</t>
  </si>
  <si>
    <t>Итого по 03903240102</t>
  </si>
  <si>
    <t xml:space="preserve"> 03903240104 (Истобенская основная школа (областные))</t>
  </si>
  <si>
    <t>022000202А</t>
  </si>
  <si>
    <t>89</t>
  </si>
  <si>
    <t>022000202М</t>
  </si>
  <si>
    <t>0220017010</t>
  </si>
  <si>
    <t>82</t>
  </si>
  <si>
    <t>83</t>
  </si>
  <si>
    <t>85</t>
  </si>
  <si>
    <t>212</t>
  </si>
  <si>
    <t>84</t>
  </si>
  <si>
    <t xml:space="preserve">Ремонт оргтехники </t>
  </si>
  <si>
    <t>Услуги дистанционного обучения</t>
  </si>
  <si>
    <t>8493</t>
  </si>
  <si>
    <t xml:space="preserve">ФИС ФРДО </t>
  </si>
  <si>
    <t>8498</t>
  </si>
  <si>
    <t>Приобретение видеопроектора</t>
  </si>
  <si>
    <t>Пополнение библиотечного фонда</t>
  </si>
  <si>
    <t>0220015060</t>
  </si>
  <si>
    <t>0220015480</t>
  </si>
  <si>
    <t>Административные расходы по предоставлению реестров в размере 1%</t>
  </si>
  <si>
    <t>03</t>
  </si>
  <si>
    <t>0220016140</t>
  </si>
  <si>
    <t>Льготы педагогическим работникам</t>
  </si>
  <si>
    <t>321</t>
  </si>
  <si>
    <t>262</t>
  </si>
  <si>
    <t>Итого по 03903240104</t>
  </si>
  <si>
    <t>РАЙОННЫЙ БЮДЖЕТ</t>
  </si>
  <si>
    <t>Сумма на 2021 год</t>
  </si>
  <si>
    <t>Сумма изменений (+/-) на 2022 год</t>
  </si>
  <si>
    <t>Сумма изменений (+/-) на 2023 год</t>
  </si>
  <si>
    <t>Итого по 0702-0220002020-111,119</t>
  </si>
  <si>
    <t>Итого по 0702-022000202Б-111,119</t>
  </si>
  <si>
    <t xml:space="preserve"> </t>
  </si>
  <si>
    <t>Итого по 0702-0220002020-244</t>
  </si>
  <si>
    <t>Итого по 0702-022000202Б-851</t>
  </si>
  <si>
    <t>Итого по 0702-0220002020-111</t>
  </si>
  <si>
    <t>Итого по 0702-0220002020-112</t>
  </si>
  <si>
    <t>345</t>
  </si>
  <si>
    <t>Итого по 0702-0220002020-851</t>
  </si>
  <si>
    <t>Итого по 0702-0220002020-852</t>
  </si>
  <si>
    <t>Итого по 0702-0220002020-853</t>
  </si>
  <si>
    <t>Итого по 0705-0220002020-244</t>
  </si>
  <si>
    <t>Итого по 1004-0220002020-112</t>
  </si>
  <si>
    <t>Итого по 0702-0220003270-243,244</t>
  </si>
  <si>
    <t>Итого по 0702-0220003290-244</t>
  </si>
  <si>
    <t>Итого по 0702-0220003330-111,119</t>
  </si>
  <si>
    <t>Итого по 0707-0220003340-244</t>
  </si>
  <si>
    <t>Итого по 0702-0220003360-244</t>
  </si>
  <si>
    <t>Итого по 0702-0220003360-360</t>
  </si>
  <si>
    <t>Итого по 0702-0220003360-852</t>
  </si>
  <si>
    <t>Итого по 0705-0220003360-244</t>
  </si>
  <si>
    <t>Итого по 0702-0220003390-244</t>
  </si>
  <si>
    <t>Итого по 0707-02200S5060-244</t>
  </si>
  <si>
    <t>Итого по 0702-02200S5480-243,244</t>
  </si>
  <si>
    <t>022Е250970</t>
  </si>
  <si>
    <t>Итого по 0702-022Е250970-243</t>
  </si>
  <si>
    <t>0230002030</t>
  </si>
  <si>
    <t>Итого по 0703-023000203Б-111,119</t>
  </si>
  <si>
    <t>Итого по 0703-0230002030-244</t>
  </si>
  <si>
    <t>023000203Б</t>
  </si>
  <si>
    <t>Итого по 0703-023000203Б-851</t>
  </si>
  <si>
    <t>Итого по 0703-0230002030-111</t>
  </si>
  <si>
    <t>Итого по 0703-0230002030-112</t>
  </si>
  <si>
    <t>Итого по 0703-0230002030-851</t>
  </si>
  <si>
    <t>Итого по 0703-0230002030-852</t>
  </si>
  <si>
    <t>Итого по 0703-0230002030-853</t>
  </si>
  <si>
    <t>Итого по 1004-0230002030-112</t>
  </si>
  <si>
    <t>0230003270</t>
  </si>
  <si>
    <t>Итого по 0703-0230003270-243</t>
  </si>
  <si>
    <t>ОБЛАСТНОЙ БЮДЖЕТ</t>
  </si>
  <si>
    <t>Итого по 0702-022000202А-111,119</t>
  </si>
  <si>
    <t>Итого по 0702-022000202А-247</t>
  </si>
  <si>
    <t>Итого по 0702-022000202А-851</t>
  </si>
  <si>
    <t>Итого по 0702-022000202М-111,119</t>
  </si>
  <si>
    <t>Итого по 0702-0220017010-111</t>
  </si>
  <si>
    <t>Итого по 0702-0220017010-112</t>
  </si>
  <si>
    <t>Итого по 0702-0220017010-119</t>
  </si>
  <si>
    <t>Итого по 0702-0220017010-244</t>
  </si>
  <si>
    <t>Итого по 1004-0220017010-112</t>
  </si>
  <si>
    <t>264</t>
  </si>
  <si>
    <t>Итого по 0702-0220017010-321</t>
  </si>
  <si>
    <t>Итого по 0707-0220015060-244</t>
  </si>
  <si>
    <t>Итого по 0702-0220015480-243,244</t>
  </si>
  <si>
    <t>Итого по 1003-0220016140-244</t>
  </si>
  <si>
    <t>Итого по 1003-0220016140-321</t>
  </si>
  <si>
    <t>Итого по 0703-0230002030-111,119</t>
  </si>
  <si>
    <t>023000203А</t>
  </si>
  <si>
    <t>Итого по 0703-023000203А-111,119</t>
  </si>
  <si>
    <t>Итого по 0703-023000203А-851</t>
  </si>
  <si>
    <t>0230016140</t>
  </si>
  <si>
    <t>Итого по 1003-0230016140-244</t>
  </si>
  <si>
    <t>Итого по 1003-0230016140-321</t>
  </si>
  <si>
    <t>023Е254910</t>
  </si>
  <si>
    <t>Итого по 0703-023Е254910-244</t>
  </si>
  <si>
    <t>0220016170</t>
  </si>
  <si>
    <t>Итого по 0702-0220016170-112</t>
  </si>
  <si>
    <t>ВСЕГО ПО УПРАВЛЕНИЮ ОБРАЗОВАНИЯ</t>
  </si>
  <si>
    <t xml:space="preserve"> 03903240082 (управление образования Оричевского района (бюджет))</t>
  </si>
  <si>
    <t>611</t>
  </si>
  <si>
    <t>241</t>
  </si>
  <si>
    <t>Итого по 03903240082</t>
  </si>
  <si>
    <t xml:space="preserve"> 03903240084 (управление образования Оричевского района (областные))</t>
  </si>
  <si>
    <t>612</t>
  </si>
  <si>
    <t>Итого по 03903240084</t>
  </si>
  <si>
    <t>Заместитель главы администрации района, начальник</t>
  </si>
  <si>
    <t>управления образования Оричевского района</t>
  </si>
  <si>
    <t>Глушкова Л.С.</t>
  </si>
  <si>
    <t>Исполнитель: Гневышева О.А.</t>
  </si>
  <si>
    <t>(883354) 2-18-57</t>
  </si>
  <si>
    <t xml:space="preserve"> 03403013050 (Истобенская основная школа (федеральные))</t>
  </si>
  <si>
    <t>0220053030</t>
  </si>
  <si>
    <t>20-53030-00000-00000</t>
  </si>
  <si>
    <t>Организация питания</t>
  </si>
  <si>
    <t>02200L3040</t>
  </si>
  <si>
    <t>20-53040-00000-00000</t>
  </si>
  <si>
    <t>Итого по 03403013050</t>
  </si>
  <si>
    <t>Руководитель ГРБС  _______________       Глушкова Л.С.</t>
  </si>
  <si>
    <t xml:space="preserve">                                                 (подпись)              (расшифровка подписи)</t>
  </si>
  <si>
    <t>Исполнитель  _______________       Гневышева О.А.</t>
  </si>
  <si>
    <t xml:space="preserve">                                       (подпись)              (расшифровка подписи)</t>
  </si>
  <si>
    <t>" ___26___ "  __декабря_  2020 г.</t>
  </si>
  <si>
    <t xml:space="preserve">             (гербовая печать)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</si>
</sst>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.5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/>
    </xf>
    <xf numFmtId="0" fontId="19" fillId="0" borderId="0" xfId="0" applyFont="1" applyAlignment="1">
      <alignment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49" fontId="24" fillId="0" borderId="0" xfId="0" applyNumberFormat="1" applyFont="1" applyFill="1" applyAlignment="1">
      <alignment vertical="center" wrapText="1"/>
    </xf>
    <xf numFmtId="49" fontId="24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49" fontId="24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right" vertical="center" wrapText="1"/>
    </xf>
    <xf numFmtId="4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49" fontId="25" fillId="0" borderId="10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4" fontId="28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49" fontId="25" fillId="0" borderId="14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4" fontId="28" fillId="0" borderId="17" xfId="0" applyNumberFormat="1" applyFont="1" applyFill="1" applyBorder="1" applyAlignment="1">
      <alignment horizontal="center" vertical="center" wrapText="1"/>
    </xf>
    <xf numFmtId="4" fontId="28" fillId="0" borderId="15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right" vertical="top" wrapText="1"/>
    </xf>
    <xf numFmtId="49" fontId="26" fillId="0" borderId="0" xfId="0" applyNumberFormat="1" applyFont="1" applyFill="1" applyBorder="1" applyAlignment="1">
      <alignment horizontal="right" vertical="top" wrapText="1"/>
    </xf>
    <xf numFmtId="49" fontId="26" fillId="0" borderId="19" xfId="0" applyNumberFormat="1" applyFont="1" applyFill="1" applyBorder="1" applyAlignment="1">
      <alignment horizontal="right" vertical="top" wrapText="1"/>
    </xf>
    <xf numFmtId="4" fontId="26" fillId="0" borderId="20" xfId="0" applyNumberFormat="1" applyFont="1" applyFill="1" applyBorder="1" applyAlignment="1">
      <alignment horizontal="right" vertical="top" wrapText="1"/>
    </xf>
    <xf numFmtId="4" fontId="28" fillId="0" borderId="19" xfId="0" applyNumberFormat="1" applyFont="1" applyFill="1" applyBorder="1" applyAlignment="1">
      <alignment/>
    </xf>
    <xf numFmtId="4" fontId="28" fillId="0" borderId="21" xfId="0" applyNumberFormat="1" applyFont="1" applyFill="1" applyBorder="1" applyAlignment="1">
      <alignment/>
    </xf>
    <xf numFmtId="49" fontId="26" fillId="0" borderId="22" xfId="0" applyNumberFormat="1" applyFont="1" applyFill="1" applyBorder="1" applyAlignment="1">
      <alignment horizontal="center" vertical="top" wrapText="1"/>
    </xf>
    <xf numFmtId="49" fontId="26" fillId="0" borderId="23" xfId="0" applyNumberFormat="1" applyFont="1" applyFill="1" applyBorder="1" applyAlignment="1">
      <alignment horizontal="center" vertical="top" wrapText="1"/>
    </xf>
    <xf numFmtId="4" fontId="28" fillId="0" borderId="23" xfId="0" applyNumberFormat="1" applyFont="1" applyFill="1" applyBorder="1" applyAlignment="1">
      <alignment horizontal="right" vertical="top"/>
    </xf>
    <xf numFmtId="4" fontId="28" fillId="0" borderId="24" xfId="0" applyNumberFormat="1" applyFont="1" applyFill="1" applyBorder="1" applyAlignment="1">
      <alignment horizontal="right" vertical="top"/>
    </xf>
    <xf numFmtId="49" fontId="25" fillId="0" borderId="25" xfId="0" applyNumberFormat="1" applyFont="1" applyFill="1" applyBorder="1" applyAlignment="1">
      <alignment horizontal="left" vertical="top" wrapText="1"/>
    </xf>
    <xf numFmtId="49" fontId="25" fillId="0" borderId="11" xfId="0" applyNumberFormat="1" applyFont="1" applyFill="1" applyBorder="1" applyAlignment="1">
      <alignment horizontal="center" vertical="top" wrapText="1"/>
    </xf>
    <xf numFmtId="49" fontId="25" fillId="0" borderId="26" xfId="0" applyNumberFormat="1" applyFont="1" applyFill="1" applyBorder="1" applyAlignment="1">
      <alignment horizontal="center" vertical="top" wrapText="1"/>
    </xf>
    <xf numFmtId="4" fontId="27" fillId="7" borderId="27" xfId="0" applyNumberFormat="1" applyFont="1" applyFill="1" applyBorder="1" applyAlignment="1">
      <alignment horizontal="right" vertical="top" wrapText="1"/>
    </xf>
    <xf numFmtId="4" fontId="28" fillId="0" borderId="26" xfId="0" applyNumberFormat="1" applyFont="1" applyFill="1" applyBorder="1" applyAlignment="1">
      <alignment horizontal="right" vertical="top"/>
    </xf>
    <xf numFmtId="4" fontId="28" fillId="0" borderId="28" xfId="0" applyNumberFormat="1" applyFont="1" applyFill="1" applyBorder="1" applyAlignment="1">
      <alignment horizontal="right" vertical="top"/>
    </xf>
    <xf numFmtId="49" fontId="25" fillId="0" borderId="29" xfId="0" applyNumberFormat="1" applyFont="1" applyFill="1" applyBorder="1" applyAlignment="1">
      <alignment horizontal="left" vertical="top" wrapText="1"/>
    </xf>
    <xf numFmtId="49" fontId="25" fillId="0" borderId="27" xfId="0" applyNumberFormat="1" applyFont="1" applyFill="1" applyBorder="1" applyAlignment="1">
      <alignment horizontal="center" vertical="top" wrapText="1"/>
    </xf>
    <xf numFmtId="49" fontId="25" fillId="0" borderId="30" xfId="0" applyNumberFormat="1" applyFont="1" applyFill="1" applyBorder="1" applyAlignment="1">
      <alignment horizontal="center" vertical="top" wrapText="1"/>
    </xf>
    <xf numFmtId="4" fontId="28" fillId="0" borderId="30" xfId="0" applyNumberFormat="1" applyFont="1" applyFill="1" applyBorder="1" applyAlignment="1">
      <alignment horizontal="right" vertical="top"/>
    </xf>
    <xf numFmtId="4" fontId="28" fillId="0" borderId="27" xfId="0" applyNumberFormat="1" applyFont="1" applyFill="1" applyBorder="1" applyAlignment="1">
      <alignment horizontal="right" vertical="top"/>
    </xf>
    <xf numFmtId="49" fontId="25" fillId="0" borderId="15" xfId="0" applyNumberFormat="1" applyFont="1" applyFill="1" applyBorder="1" applyAlignment="1">
      <alignment horizontal="center" vertical="top" wrapText="1"/>
    </xf>
    <xf numFmtId="49" fontId="26" fillId="31" borderId="24" xfId="0" applyNumberFormat="1" applyFont="1" applyFill="1" applyBorder="1" applyAlignment="1">
      <alignment horizontal="left" vertical="top" wrapText="1"/>
    </xf>
    <xf numFmtId="49" fontId="26" fillId="31" borderId="23" xfId="0" applyNumberFormat="1" applyFont="1" applyFill="1" applyBorder="1" applyAlignment="1">
      <alignment horizontal="center" vertical="top" wrapText="1"/>
    </xf>
    <xf numFmtId="49" fontId="26" fillId="31" borderId="24" xfId="0" applyNumberFormat="1" applyFont="1" applyFill="1" applyBorder="1" applyAlignment="1">
      <alignment horizontal="center" vertical="top" wrapText="1"/>
    </xf>
    <xf numFmtId="4" fontId="27" fillId="31" borderId="24" xfId="0" applyNumberFormat="1" applyFont="1" applyFill="1" applyBorder="1" applyAlignment="1">
      <alignment horizontal="right" vertical="top" wrapText="1"/>
    </xf>
    <xf numFmtId="49" fontId="25" fillId="0" borderId="28" xfId="0" applyNumberFormat="1" applyFont="1" applyFill="1" applyBorder="1" applyAlignment="1">
      <alignment horizontal="left" vertical="top" wrapText="1"/>
    </xf>
    <xf numFmtId="49" fontId="25" fillId="0" borderId="28" xfId="0" applyNumberFormat="1" applyFont="1" applyFill="1" applyBorder="1" applyAlignment="1">
      <alignment horizontal="center" vertical="top" wrapText="1"/>
    </xf>
    <xf numFmtId="4" fontId="28" fillId="0" borderId="31" xfId="0" applyNumberFormat="1" applyFont="1" applyFill="1" applyBorder="1" applyAlignment="1">
      <alignment horizontal="right" vertical="top"/>
    </xf>
    <xf numFmtId="49" fontId="25" fillId="0" borderId="27" xfId="0" applyNumberFormat="1" applyFont="1" applyFill="1" applyBorder="1" applyAlignment="1">
      <alignment horizontal="left" vertical="top" wrapText="1"/>
    </xf>
    <xf numFmtId="4" fontId="28" fillId="0" borderId="32" xfId="0" applyNumberFormat="1" applyFont="1" applyFill="1" applyBorder="1" applyAlignment="1">
      <alignment horizontal="right" vertical="top"/>
    </xf>
    <xf numFmtId="49" fontId="25" fillId="0" borderId="33" xfId="0" applyNumberFormat="1" applyFont="1" applyFill="1" applyBorder="1" applyAlignment="1">
      <alignment horizontal="center" vertical="top" wrapText="1"/>
    </xf>
    <xf numFmtId="4" fontId="28" fillId="0" borderId="34" xfId="0" applyNumberFormat="1" applyFont="1" applyFill="1" applyBorder="1" applyAlignment="1">
      <alignment horizontal="right" vertical="top"/>
    </xf>
    <xf numFmtId="49" fontId="25" fillId="0" borderId="20" xfId="0" applyNumberFormat="1" applyFont="1" applyFill="1" applyBorder="1" applyAlignment="1">
      <alignment horizontal="left" vertical="top" wrapText="1"/>
    </xf>
    <xf numFmtId="49" fontId="25" fillId="0" borderId="33" xfId="0" applyNumberFormat="1" applyFont="1" applyFill="1" applyBorder="1" applyAlignment="1">
      <alignment horizontal="left" vertical="top" wrapText="1"/>
    </xf>
    <xf numFmtId="49" fontId="25" fillId="0" borderId="35" xfId="0" applyNumberFormat="1" applyFont="1" applyFill="1" applyBorder="1" applyAlignment="1">
      <alignment horizontal="center" vertical="top" wrapText="1"/>
    </xf>
    <xf numFmtId="49" fontId="25" fillId="0" borderId="20" xfId="0" applyNumberFormat="1" applyFont="1" applyFill="1" applyBorder="1" applyAlignment="1">
      <alignment horizontal="center" vertical="top" wrapText="1"/>
    </xf>
    <xf numFmtId="4" fontId="28" fillId="0" borderId="36" xfId="0" applyNumberFormat="1" applyFont="1" applyFill="1" applyBorder="1" applyAlignment="1">
      <alignment horizontal="right" vertical="top"/>
    </xf>
    <xf numFmtId="4" fontId="27" fillId="7" borderId="28" xfId="0" applyNumberFormat="1" applyFont="1" applyFill="1" applyBorder="1" applyAlignment="1">
      <alignment horizontal="right" vertical="top" wrapText="1"/>
    </xf>
    <xf numFmtId="49" fontId="28" fillId="0" borderId="27" xfId="0" applyNumberFormat="1" applyFont="1" applyFill="1" applyBorder="1" applyAlignment="1">
      <alignment horizontal="left" vertical="top" wrapText="1"/>
    </xf>
    <xf numFmtId="49" fontId="28" fillId="0" borderId="30" xfId="0" applyNumberFormat="1" applyFont="1" applyFill="1" applyBorder="1" applyAlignment="1">
      <alignment horizontal="center" vertical="top" wrapText="1"/>
    </xf>
    <xf numFmtId="49" fontId="28" fillId="0" borderId="27" xfId="0" applyNumberFormat="1" applyFont="1" applyFill="1" applyBorder="1" applyAlignment="1">
      <alignment horizontal="center" vertical="top" wrapText="1"/>
    </xf>
    <xf numFmtId="0" fontId="28" fillId="0" borderId="29" xfId="0" applyFont="1" applyFill="1" applyBorder="1" applyAlignment="1">
      <alignment horizontal="left" wrapText="1"/>
    </xf>
    <xf numFmtId="49" fontId="25" fillId="0" borderId="37" xfId="0" applyNumberFormat="1" applyFont="1" applyFill="1" applyBorder="1" applyAlignment="1">
      <alignment horizontal="left" vertical="top" wrapText="1"/>
    </xf>
    <xf numFmtId="4" fontId="27" fillId="7" borderId="33" xfId="0" applyNumberFormat="1" applyFont="1" applyFill="1" applyBorder="1" applyAlignment="1">
      <alignment horizontal="right" vertical="top" wrapText="1"/>
    </xf>
    <xf numFmtId="4" fontId="28" fillId="0" borderId="35" xfId="0" applyNumberFormat="1" applyFont="1" applyFill="1" applyBorder="1" applyAlignment="1">
      <alignment horizontal="right" vertical="top"/>
    </xf>
    <xf numFmtId="4" fontId="28" fillId="0" borderId="33" xfId="0" applyNumberFormat="1" applyFont="1" applyFill="1" applyBorder="1" applyAlignment="1">
      <alignment horizontal="right" vertical="top"/>
    </xf>
    <xf numFmtId="49" fontId="26" fillId="0" borderId="38" xfId="0" applyNumberFormat="1" applyFont="1" applyFill="1" applyBorder="1" applyAlignment="1">
      <alignment horizontal="right" vertical="top" wrapText="1"/>
    </xf>
    <xf numFmtId="49" fontId="26" fillId="0" borderId="39" xfId="0" applyNumberFormat="1" applyFont="1" applyFill="1" applyBorder="1" applyAlignment="1">
      <alignment horizontal="right" vertical="top" wrapText="1"/>
    </xf>
    <xf numFmtId="49" fontId="26" fillId="0" borderId="40" xfId="0" applyNumberFormat="1" applyFont="1" applyFill="1" applyBorder="1" applyAlignment="1">
      <alignment horizontal="right" vertical="top" wrapText="1"/>
    </xf>
    <xf numFmtId="4" fontId="27" fillId="7" borderId="24" xfId="0" applyNumberFormat="1" applyFont="1" applyFill="1" applyBorder="1" applyAlignment="1">
      <alignment horizontal="right" vertical="top" wrapText="1"/>
    </xf>
    <xf numFmtId="4" fontId="28" fillId="0" borderId="41" xfId="0" applyNumberFormat="1" applyFont="1" applyFill="1" applyBorder="1" applyAlignment="1">
      <alignment horizontal="right" vertical="top"/>
    </xf>
    <xf numFmtId="4" fontId="28" fillId="0" borderId="42" xfId="0" applyNumberFormat="1" applyFont="1" applyFill="1" applyBorder="1" applyAlignment="1">
      <alignment horizontal="right" vertical="top"/>
    </xf>
    <xf numFmtId="49" fontId="25" fillId="0" borderId="11" xfId="0" applyNumberFormat="1" applyFont="1" applyFill="1" applyBorder="1" applyAlignment="1">
      <alignment horizontal="left" vertical="top" wrapText="1"/>
    </xf>
    <xf numFmtId="49" fontId="25" fillId="0" borderId="43" xfId="0" applyNumberFormat="1" applyFont="1" applyFill="1" applyBorder="1" applyAlignment="1">
      <alignment horizontal="center" vertical="top" wrapText="1"/>
    </xf>
    <xf numFmtId="4" fontId="27" fillId="7" borderId="11" xfId="0" applyNumberFormat="1" applyFont="1" applyFill="1" applyBorder="1" applyAlignment="1">
      <alignment horizontal="right" vertical="top" wrapText="1"/>
    </xf>
    <xf numFmtId="4" fontId="28" fillId="0" borderId="13" xfId="0" applyNumberFormat="1" applyFont="1" applyFill="1" applyBorder="1" applyAlignment="1">
      <alignment horizontal="right" vertical="top"/>
    </xf>
    <xf numFmtId="4" fontId="28" fillId="0" borderId="17" xfId="0" applyNumberFormat="1" applyFont="1" applyFill="1" applyBorder="1" applyAlignment="1">
      <alignment horizontal="right" vertical="top"/>
    </xf>
    <xf numFmtId="49" fontId="26" fillId="0" borderId="44" xfId="0" applyNumberFormat="1" applyFont="1" applyFill="1" applyBorder="1" applyAlignment="1">
      <alignment horizontal="right" vertical="top" wrapText="1"/>
    </xf>
    <xf numFmtId="49" fontId="26" fillId="0" borderId="45" xfId="0" applyNumberFormat="1" applyFont="1" applyFill="1" applyBorder="1" applyAlignment="1">
      <alignment horizontal="right" vertical="top" wrapText="1"/>
    </xf>
    <xf numFmtId="4" fontId="27" fillId="7" borderId="16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left"/>
    </xf>
    <xf numFmtId="4" fontId="27" fillId="0" borderId="20" xfId="0" applyNumberFormat="1" applyFont="1" applyFill="1" applyBorder="1" applyAlignment="1">
      <alignment horizontal="right"/>
    </xf>
    <xf numFmtId="4" fontId="28" fillId="0" borderId="46" xfId="0" applyNumberFormat="1" applyFont="1" applyFill="1" applyBorder="1" applyAlignment="1">
      <alignment/>
    </xf>
    <xf numFmtId="4" fontId="28" fillId="0" borderId="47" xfId="0" applyNumberFormat="1" applyFont="1" applyFill="1" applyBorder="1" applyAlignment="1">
      <alignment/>
    </xf>
    <xf numFmtId="49" fontId="26" fillId="6" borderId="22" xfId="0" applyNumberFormat="1" applyFont="1" applyFill="1" applyBorder="1" applyAlignment="1">
      <alignment horizontal="right" vertical="top" wrapText="1"/>
    </xf>
    <xf numFmtId="49" fontId="26" fillId="6" borderId="23" xfId="0" applyNumberFormat="1" applyFont="1" applyFill="1" applyBorder="1" applyAlignment="1">
      <alignment horizontal="right" vertical="top" wrapText="1"/>
    </xf>
    <xf numFmtId="49" fontId="26" fillId="6" borderId="48" xfId="0" applyNumberFormat="1" applyFont="1" applyFill="1" applyBorder="1" applyAlignment="1">
      <alignment horizontal="right" vertical="top" wrapText="1"/>
    </xf>
    <xf numFmtId="49" fontId="30" fillId="6" borderId="24" xfId="0" applyNumberFormat="1" applyFont="1" applyFill="1" applyBorder="1" applyAlignment="1">
      <alignment horizontal="center" vertical="top" wrapText="1"/>
    </xf>
    <xf numFmtId="49" fontId="25" fillId="6" borderId="49" xfId="0" applyNumberFormat="1" applyFont="1" applyFill="1" applyBorder="1" applyAlignment="1">
      <alignment horizontal="left" vertical="top" wrapText="1"/>
    </xf>
    <xf numFmtId="49" fontId="25" fillId="6" borderId="50" xfId="0" applyNumberFormat="1" applyFont="1" applyFill="1" applyBorder="1" applyAlignment="1">
      <alignment horizontal="center" vertical="top" wrapText="1"/>
    </xf>
    <xf numFmtId="49" fontId="25" fillId="6" borderId="47" xfId="0" applyNumberFormat="1" applyFont="1" applyFill="1" applyBorder="1" applyAlignment="1">
      <alignment horizontal="center" vertical="top" wrapText="1"/>
    </xf>
    <xf numFmtId="4" fontId="27" fillId="6" borderId="27" xfId="0" applyNumberFormat="1" applyFont="1" applyFill="1" applyBorder="1" applyAlignment="1">
      <alignment horizontal="right" vertical="top" wrapText="1"/>
    </xf>
    <xf numFmtId="4" fontId="28" fillId="6" borderId="27" xfId="0" applyNumberFormat="1" applyFont="1" applyFill="1" applyBorder="1" applyAlignment="1">
      <alignment horizontal="right" vertical="top" wrapText="1"/>
    </xf>
    <xf numFmtId="49" fontId="25" fillId="6" borderId="51" xfId="0" applyNumberFormat="1" applyFont="1" applyFill="1" applyBorder="1" applyAlignment="1">
      <alignment horizontal="left" vertical="top" wrapText="1"/>
    </xf>
    <xf numFmtId="49" fontId="25" fillId="6" borderId="52" xfId="0" applyNumberFormat="1" applyFont="1" applyFill="1" applyBorder="1" applyAlignment="1">
      <alignment horizontal="center" vertical="top" wrapText="1"/>
    </xf>
    <xf numFmtId="49" fontId="25" fillId="6" borderId="53" xfId="0" applyNumberFormat="1" applyFont="1" applyFill="1" applyBorder="1" applyAlignment="1">
      <alignment horizontal="center" vertical="top" wrapText="1"/>
    </xf>
    <xf numFmtId="4" fontId="27" fillId="6" borderId="24" xfId="0" applyNumberFormat="1" applyFont="1" applyFill="1" applyBorder="1" applyAlignment="1">
      <alignment horizontal="right" vertical="top" wrapText="1"/>
    </xf>
    <xf numFmtId="4" fontId="27" fillId="6" borderId="11" xfId="0" applyNumberFormat="1" applyFont="1" applyFill="1" applyBorder="1" applyAlignment="1">
      <alignment horizontal="right" vertical="top" wrapText="1"/>
    </xf>
    <xf numFmtId="4" fontId="28" fillId="6" borderId="11" xfId="0" applyNumberFormat="1" applyFont="1" applyFill="1" applyBorder="1" applyAlignment="1">
      <alignment horizontal="right" vertical="top" wrapText="1"/>
    </xf>
    <xf numFmtId="4" fontId="27" fillId="6" borderId="28" xfId="0" applyNumberFormat="1" applyFont="1" applyFill="1" applyBorder="1" applyAlignment="1">
      <alignment horizontal="right" vertical="top" wrapText="1"/>
    </xf>
    <xf numFmtId="4" fontId="28" fillId="6" borderId="28" xfId="0" applyNumberFormat="1" applyFont="1" applyFill="1" applyBorder="1" applyAlignment="1">
      <alignment horizontal="right" vertical="top" wrapText="1"/>
    </xf>
    <xf numFmtId="49" fontId="25" fillId="6" borderId="54" xfId="0" applyNumberFormat="1" applyFont="1" applyFill="1" applyBorder="1" applyAlignment="1">
      <alignment horizontal="left" vertical="top" wrapText="1"/>
    </xf>
    <xf numFmtId="49" fontId="25" fillId="6" borderId="55" xfId="0" applyNumberFormat="1" applyFont="1" applyFill="1" applyBorder="1" applyAlignment="1">
      <alignment horizontal="center" vertical="top" wrapText="1"/>
    </xf>
    <xf numFmtId="49" fontId="25" fillId="6" borderId="56" xfId="0" applyNumberFormat="1" applyFont="1" applyFill="1" applyBorder="1" applyAlignment="1">
      <alignment horizontal="center" vertical="top" wrapText="1"/>
    </xf>
    <xf numFmtId="4" fontId="28" fillId="6" borderId="24" xfId="0" applyNumberFormat="1" applyFont="1" applyFill="1" applyBorder="1" applyAlignment="1">
      <alignment horizontal="right" vertical="top" wrapText="1"/>
    </xf>
    <xf numFmtId="4" fontId="55" fillId="0" borderId="0" xfId="0" applyNumberFormat="1" applyFont="1" applyFill="1" applyBorder="1" applyAlignment="1">
      <alignment/>
    </xf>
    <xf numFmtId="49" fontId="25" fillId="6" borderId="57" xfId="0" applyNumberFormat="1" applyFont="1" applyFill="1" applyBorder="1" applyAlignment="1">
      <alignment horizontal="right" vertical="top" wrapText="1"/>
    </xf>
    <xf numFmtId="49" fontId="25" fillId="6" borderId="58" xfId="0" applyNumberFormat="1" applyFont="1" applyFill="1" applyBorder="1" applyAlignment="1">
      <alignment horizontal="center" vertical="top" wrapText="1"/>
    </xf>
    <xf numFmtId="49" fontId="25" fillId="6" borderId="43" xfId="0" applyNumberFormat="1" applyFont="1" applyFill="1" applyBorder="1" applyAlignment="1">
      <alignment horizontal="right" vertical="top" wrapText="1"/>
    </xf>
    <xf numFmtId="49" fontId="28" fillId="6" borderId="51" xfId="0" applyNumberFormat="1" applyFont="1" applyFill="1" applyBorder="1" applyAlignment="1">
      <alignment horizontal="left" vertical="top" wrapText="1"/>
    </xf>
    <xf numFmtId="49" fontId="28" fillId="6" borderId="52" xfId="0" applyNumberFormat="1" applyFont="1" applyFill="1" applyBorder="1" applyAlignment="1">
      <alignment horizontal="center" vertical="top" wrapText="1"/>
    </xf>
    <xf numFmtId="49" fontId="28" fillId="6" borderId="53" xfId="0" applyNumberFormat="1" applyFont="1" applyFill="1" applyBorder="1" applyAlignment="1">
      <alignment horizontal="center" vertical="top" wrapText="1"/>
    </xf>
    <xf numFmtId="49" fontId="27" fillId="6" borderId="22" xfId="0" applyNumberFormat="1" applyFont="1" applyFill="1" applyBorder="1" applyAlignment="1">
      <alignment horizontal="right" vertical="top" wrapText="1"/>
    </xf>
    <xf numFmtId="49" fontId="27" fillId="6" borderId="23" xfId="0" applyNumberFormat="1" applyFont="1" applyFill="1" applyBorder="1" applyAlignment="1">
      <alignment horizontal="right" vertical="top" wrapText="1"/>
    </xf>
    <xf numFmtId="49" fontId="32" fillId="6" borderId="22" xfId="0" applyNumberFormat="1" applyFont="1" applyFill="1" applyBorder="1" applyAlignment="1">
      <alignment horizontal="right" vertical="top" wrapText="1"/>
    </xf>
    <xf numFmtId="49" fontId="32" fillId="6" borderId="23" xfId="0" applyNumberFormat="1" applyFont="1" applyFill="1" applyBorder="1" applyAlignment="1">
      <alignment horizontal="right" vertical="top" wrapText="1"/>
    </xf>
    <xf numFmtId="4" fontId="33" fillId="6" borderId="24" xfId="0" applyNumberFormat="1" applyFont="1" applyFill="1" applyBorder="1" applyAlignment="1">
      <alignment horizontal="right" vertical="top" wrapText="1"/>
    </xf>
    <xf numFmtId="49" fontId="21" fillId="0" borderId="45" xfId="0" applyNumberFormat="1" applyFont="1" applyFill="1" applyBorder="1" applyAlignment="1">
      <alignment horizontal="left" vertical="top" wrapText="1"/>
    </xf>
    <xf numFmtId="49" fontId="32" fillId="0" borderId="45" xfId="0" applyNumberFormat="1" applyFont="1" applyFill="1" applyBorder="1" applyAlignment="1">
      <alignment horizontal="right" vertical="top" wrapText="1"/>
    </xf>
    <xf numFmtId="4" fontId="33" fillId="0" borderId="16" xfId="0" applyNumberFormat="1" applyFont="1" applyFill="1" applyBorder="1" applyAlignment="1">
      <alignment horizontal="right" vertical="top" wrapText="1"/>
    </xf>
    <xf numFmtId="49" fontId="26" fillId="7" borderId="22" xfId="0" applyNumberFormat="1" applyFont="1" applyFill="1" applyBorder="1" applyAlignment="1">
      <alignment horizontal="right" vertical="top" wrapText="1"/>
    </xf>
    <xf numFmtId="49" fontId="26" fillId="7" borderId="23" xfId="0" applyNumberFormat="1" applyFont="1" applyFill="1" applyBorder="1" applyAlignment="1">
      <alignment horizontal="right" vertical="top" wrapText="1"/>
    </xf>
    <xf numFmtId="49" fontId="26" fillId="7" borderId="48" xfId="0" applyNumberFormat="1" applyFont="1" applyFill="1" applyBorder="1" applyAlignment="1">
      <alignment horizontal="right" vertical="top" wrapText="1"/>
    </xf>
    <xf numFmtId="49" fontId="30" fillId="7" borderId="24" xfId="0" applyNumberFormat="1" applyFont="1" applyFill="1" applyBorder="1" applyAlignment="1">
      <alignment horizontal="center" vertical="top" wrapText="1"/>
    </xf>
    <xf numFmtId="4" fontId="30" fillId="7" borderId="23" xfId="0" applyNumberFormat="1" applyFont="1" applyFill="1" applyBorder="1" applyAlignment="1">
      <alignment horizontal="center" vertical="top" wrapText="1"/>
    </xf>
    <xf numFmtId="4" fontId="30" fillId="7" borderId="24" xfId="0" applyNumberFormat="1" applyFont="1" applyFill="1" applyBorder="1" applyAlignment="1">
      <alignment horizontal="center" vertical="top" wrapText="1"/>
    </xf>
    <xf numFmtId="49" fontId="25" fillId="7" borderId="51" xfId="0" applyNumberFormat="1" applyFont="1" applyFill="1" applyBorder="1" applyAlignment="1">
      <alignment horizontal="left" vertical="top" wrapText="1"/>
    </xf>
    <xf numFmtId="49" fontId="25" fillId="7" borderId="52" xfId="0" applyNumberFormat="1" applyFont="1" applyFill="1" applyBorder="1" applyAlignment="1">
      <alignment horizontal="center" vertical="top" wrapText="1"/>
    </xf>
    <xf numFmtId="49" fontId="25" fillId="7" borderId="53" xfId="0" applyNumberFormat="1" applyFont="1" applyFill="1" applyBorder="1" applyAlignment="1">
      <alignment horizontal="center" vertical="top" wrapText="1"/>
    </xf>
    <xf numFmtId="4" fontId="28" fillId="7" borderId="27" xfId="0" applyNumberFormat="1" applyFont="1" applyFill="1" applyBorder="1" applyAlignment="1">
      <alignment horizontal="right" vertical="top" wrapText="1"/>
    </xf>
    <xf numFmtId="49" fontId="34" fillId="7" borderId="22" xfId="0" applyNumberFormat="1" applyFont="1" applyFill="1" applyBorder="1" applyAlignment="1">
      <alignment horizontal="right" vertical="top" wrapText="1"/>
    </xf>
    <xf numFmtId="49" fontId="34" fillId="7" borderId="23" xfId="0" applyNumberFormat="1" applyFont="1" applyFill="1" applyBorder="1" applyAlignment="1">
      <alignment horizontal="right" vertical="top" wrapText="1"/>
    </xf>
    <xf numFmtId="49" fontId="34" fillId="7" borderId="48" xfId="0" applyNumberFormat="1" applyFont="1" applyFill="1" applyBorder="1" applyAlignment="1">
      <alignment horizontal="right" vertical="top" wrapText="1"/>
    </xf>
    <xf numFmtId="4" fontId="35" fillId="7" borderId="24" xfId="0" applyNumberFormat="1" applyFont="1" applyFill="1" applyBorder="1" applyAlignment="1">
      <alignment horizontal="right" vertical="top" wrapText="1"/>
    </xf>
    <xf numFmtId="0" fontId="36" fillId="0" borderId="0" xfId="0" applyFont="1" applyFill="1" applyBorder="1" applyAlignment="1">
      <alignment/>
    </xf>
    <xf numFmtId="4" fontId="36" fillId="0" borderId="0" xfId="0" applyNumberFormat="1" applyFont="1" applyFill="1" applyBorder="1" applyAlignment="1">
      <alignment/>
    </xf>
    <xf numFmtId="49" fontId="34" fillId="19" borderId="22" xfId="0" applyNumberFormat="1" applyFont="1" applyFill="1" applyBorder="1" applyAlignment="1">
      <alignment horizontal="right" vertical="top" wrapText="1"/>
    </xf>
    <xf numFmtId="49" fontId="34" fillId="19" borderId="23" xfId="0" applyNumberFormat="1" applyFont="1" applyFill="1" applyBorder="1" applyAlignment="1">
      <alignment horizontal="right" vertical="top" wrapText="1"/>
    </xf>
    <xf numFmtId="49" fontId="34" fillId="19" borderId="48" xfId="0" applyNumberFormat="1" applyFont="1" applyFill="1" applyBorder="1" applyAlignment="1">
      <alignment horizontal="right" vertical="top" wrapText="1"/>
    </xf>
    <xf numFmtId="4" fontId="35" fillId="19" borderId="24" xfId="0" applyNumberFormat="1" applyFont="1" applyFill="1" applyBorder="1" applyAlignment="1">
      <alignment horizontal="right" vertical="top" wrapText="1"/>
    </xf>
    <xf numFmtId="4" fontId="28" fillId="0" borderId="48" xfId="0" applyNumberFormat="1" applyFont="1" applyFill="1" applyBorder="1" applyAlignment="1">
      <alignment horizontal="right" vertical="top"/>
    </xf>
    <xf numFmtId="4" fontId="27" fillId="7" borderId="27" xfId="0" applyNumberFormat="1" applyFont="1" applyFill="1" applyBorder="1" applyAlignment="1">
      <alignment horizontal="right" vertical="center" wrapText="1"/>
    </xf>
    <xf numFmtId="49" fontId="26" fillId="0" borderId="22" xfId="0" applyNumberFormat="1" applyFont="1" applyFill="1" applyBorder="1" applyAlignment="1">
      <alignment horizontal="right" vertical="top" wrapText="1"/>
    </xf>
    <xf numFmtId="49" fontId="26" fillId="0" borderId="23" xfId="0" applyNumberFormat="1" applyFont="1" applyFill="1" applyBorder="1" applyAlignment="1">
      <alignment horizontal="right" vertical="top" wrapText="1"/>
    </xf>
    <xf numFmtId="49" fontId="26" fillId="0" borderId="48" xfId="0" applyNumberFormat="1" applyFont="1" applyFill="1" applyBorder="1" applyAlignment="1">
      <alignment horizontal="right" vertical="top" wrapText="1"/>
    </xf>
    <xf numFmtId="4" fontId="27" fillId="7" borderId="23" xfId="0" applyNumberFormat="1" applyFont="1" applyFill="1" applyBorder="1" applyAlignment="1">
      <alignment horizontal="right" vertical="top" wrapText="1"/>
    </xf>
    <xf numFmtId="4" fontId="27" fillId="7" borderId="48" xfId="0" applyNumberFormat="1" applyFont="1" applyFill="1" applyBorder="1" applyAlignment="1">
      <alignment horizontal="right" vertical="top" wrapText="1"/>
    </xf>
    <xf numFmtId="4" fontId="27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4" fontId="33" fillId="0" borderId="0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/>
    </xf>
    <xf numFmtId="49" fontId="26" fillId="0" borderId="48" xfId="0" applyNumberFormat="1" applyFont="1" applyFill="1" applyBorder="1" applyAlignment="1">
      <alignment horizontal="center" vertical="top" wrapText="1"/>
    </xf>
    <xf numFmtId="0" fontId="28" fillId="0" borderId="48" xfId="0" applyFont="1" applyFill="1" applyBorder="1" applyAlignment="1">
      <alignment/>
    </xf>
    <xf numFmtId="0" fontId="28" fillId="0" borderId="24" xfId="0" applyFont="1" applyFill="1" applyBorder="1" applyAlignment="1">
      <alignment/>
    </xf>
    <xf numFmtId="4" fontId="28" fillId="7" borderId="11" xfId="0" applyNumberFormat="1" applyFont="1" applyFill="1" applyBorder="1" applyAlignment="1">
      <alignment horizontal="right" vertical="top" wrapText="1"/>
    </xf>
    <xf numFmtId="4" fontId="28" fillId="7" borderId="27" xfId="0" applyNumberFormat="1" applyFont="1" applyFill="1" applyBorder="1" applyAlignment="1">
      <alignment horizontal="right" vertical="center" wrapText="1"/>
    </xf>
    <xf numFmtId="0" fontId="21" fillId="33" borderId="0" xfId="0" applyFont="1" applyFill="1" applyAlignment="1">
      <alignment horizontal="left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4" fontId="32" fillId="0" borderId="0" xfId="0" applyNumberFormat="1" applyFont="1" applyFill="1" applyBorder="1" applyAlignment="1">
      <alignment horizontal="right" vertical="top" shrinkToFit="1"/>
    </xf>
    <xf numFmtId="0" fontId="21" fillId="0" borderId="0" xfId="0" applyFont="1" applyFill="1" applyAlignment="1">
      <alignment horizontal="left" wrapText="1"/>
    </xf>
    <xf numFmtId="0" fontId="21" fillId="34" borderId="0" xfId="0" applyFont="1" applyFill="1" applyAlignment="1">
      <alignment horizontal="left" vertical="top" wrapText="1"/>
    </xf>
    <xf numFmtId="0" fontId="21" fillId="34" borderId="0" xfId="0" applyFont="1" applyFill="1" applyAlignment="1">
      <alignment horizontal="left" vertical="top" wrapText="1"/>
    </xf>
    <xf numFmtId="49" fontId="21" fillId="34" borderId="0" xfId="0" applyNumberFormat="1" applyFont="1" applyFill="1" applyBorder="1" applyAlignment="1">
      <alignment horizontal="center" vertical="top" wrapText="1"/>
    </xf>
    <xf numFmtId="0" fontId="21" fillId="34" borderId="0" xfId="0" applyFont="1" applyFill="1" applyBorder="1" applyAlignment="1">
      <alignment horizontal="left" vertical="top" wrapText="1"/>
    </xf>
    <xf numFmtId="0" fontId="21" fillId="34" borderId="0" xfId="0" applyFont="1" applyFill="1" applyBorder="1" applyAlignment="1">
      <alignment horizontal="left" vertical="top" wrapText="1"/>
    </xf>
    <xf numFmtId="4" fontId="19" fillId="0" borderId="0" xfId="0" applyNumberFormat="1" applyFont="1" applyAlignment="1">
      <alignment wrapText="1"/>
    </xf>
    <xf numFmtId="4" fontId="19" fillId="0" borderId="0" xfId="0" applyNumberFormat="1" applyFont="1" applyAlignment="1">
      <alignment/>
    </xf>
    <xf numFmtId="0" fontId="21" fillId="34" borderId="0" xfId="0" applyFont="1" applyFill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32"/>
  <sheetViews>
    <sheetView tabSelected="1" zoomScalePageLayoutView="0" workbookViewId="0" topLeftCell="A1">
      <selection activeCell="A122" sqref="A122"/>
    </sheetView>
  </sheetViews>
  <sheetFormatPr defaultColWidth="9.00390625" defaultRowHeight="12.75"/>
  <cols>
    <col min="1" max="1" width="52.625" style="96" customWidth="1"/>
    <col min="2" max="3" width="7.875" style="20" customWidth="1"/>
    <col min="4" max="4" width="16.375" style="20" customWidth="1"/>
    <col min="5" max="5" width="7.25390625" style="20" customWidth="1"/>
    <col min="6" max="6" width="10.875" style="27" customWidth="1"/>
    <col min="7" max="7" width="18.00390625" style="27" customWidth="1"/>
    <col min="8" max="8" width="19.625" style="97" customWidth="1"/>
    <col min="9" max="10" width="18.625" style="19" customWidth="1"/>
    <col min="11" max="11" width="9.125" style="20" customWidth="1"/>
    <col min="12" max="14" width="16.875" style="19" hidden="1" customWidth="1"/>
    <col min="15" max="15" width="14.375" style="20" customWidth="1"/>
    <col min="16" max="16384" width="9.125" style="20" customWidth="1"/>
  </cols>
  <sheetData>
    <row r="1" spans="1:10" s="3" customFormat="1" ht="17.25" customHeight="1">
      <c r="A1" s="1"/>
      <c r="B1" s="1"/>
      <c r="C1" s="1"/>
      <c r="D1" s="2"/>
      <c r="E1" s="2"/>
      <c r="F1" s="2"/>
      <c r="G1" s="2"/>
      <c r="H1" s="2"/>
      <c r="I1" s="2"/>
      <c r="J1" s="2"/>
    </row>
    <row r="2" spans="1:15" s="3" customFormat="1" ht="17.25" customHeight="1">
      <c r="A2" s="1"/>
      <c r="B2" s="1"/>
      <c r="C2" s="1"/>
      <c r="D2" s="4"/>
      <c r="E2" s="4"/>
      <c r="F2" s="4"/>
      <c r="G2" s="2" t="s">
        <v>0</v>
      </c>
      <c r="H2" s="2"/>
      <c r="I2" s="2"/>
      <c r="J2" s="2"/>
      <c r="L2" s="5"/>
      <c r="M2" s="5"/>
      <c r="N2" s="5"/>
      <c r="O2" s="5"/>
    </row>
    <row r="3" spans="1:15" s="3" customFormat="1" ht="17.25" customHeight="1">
      <c r="A3" s="1"/>
      <c r="B3" s="1"/>
      <c r="C3" s="1"/>
      <c r="D3" s="4"/>
      <c r="E3" s="4"/>
      <c r="F3" s="4"/>
      <c r="G3" s="2" t="s">
        <v>1</v>
      </c>
      <c r="H3" s="2"/>
      <c r="I3" s="2"/>
      <c r="J3" s="2"/>
      <c r="L3" s="5"/>
      <c r="M3" s="5"/>
      <c r="N3" s="5"/>
      <c r="O3" s="5"/>
    </row>
    <row r="4" spans="1:15" s="3" customFormat="1" ht="17.25" customHeight="1">
      <c r="A4" s="1"/>
      <c r="B4" s="1"/>
      <c r="C4" s="1"/>
      <c r="D4" s="4"/>
      <c r="E4" s="4"/>
      <c r="F4" s="4"/>
      <c r="G4" s="2" t="s">
        <v>2</v>
      </c>
      <c r="H4" s="2"/>
      <c r="I4" s="2"/>
      <c r="J4" s="2"/>
      <c r="L4" s="5"/>
      <c r="M4" s="5"/>
      <c r="N4" s="5"/>
      <c r="O4" s="5"/>
    </row>
    <row r="5" spans="1:15" s="3" customFormat="1" ht="17.25" customHeight="1">
      <c r="A5" s="1"/>
      <c r="B5" s="1"/>
      <c r="C5" s="1"/>
      <c r="D5" s="4"/>
      <c r="E5" s="4"/>
      <c r="F5" s="4"/>
      <c r="G5" s="2" t="s">
        <v>3</v>
      </c>
      <c r="H5" s="2"/>
      <c r="I5" s="2"/>
      <c r="J5" s="2"/>
      <c r="L5" s="5"/>
      <c r="M5" s="5"/>
      <c r="N5" s="5"/>
      <c r="O5" s="5"/>
    </row>
    <row r="6" spans="1:15" s="3" customFormat="1" ht="17.25" customHeight="1">
      <c r="A6" s="1"/>
      <c r="B6" s="1"/>
      <c r="C6" s="1"/>
      <c r="D6" s="4"/>
      <c r="E6" s="4"/>
      <c r="F6" s="4"/>
      <c r="G6" s="2" t="s">
        <v>4</v>
      </c>
      <c r="H6" s="2"/>
      <c r="I6" s="2"/>
      <c r="J6" s="2"/>
      <c r="L6" s="5"/>
      <c r="M6" s="5"/>
      <c r="N6" s="5"/>
      <c r="O6" s="5"/>
    </row>
    <row r="7" spans="1:15" ht="17.25" customHeight="1">
      <c r="A7" s="1"/>
      <c r="B7" s="1"/>
      <c r="C7" s="1"/>
      <c r="D7" s="5"/>
      <c r="E7" s="5"/>
      <c r="F7" s="5"/>
      <c r="G7" s="6" t="s">
        <v>5</v>
      </c>
      <c r="H7" s="6"/>
      <c r="I7" s="6"/>
      <c r="J7" s="6"/>
      <c r="L7" s="5"/>
      <c r="M7" s="5"/>
      <c r="N7" s="5"/>
      <c r="O7" s="5"/>
    </row>
    <row r="8" spans="1:15" s="3" customFormat="1" ht="18.75" customHeight="1">
      <c r="A8" s="1"/>
      <c r="B8" s="1"/>
      <c r="C8" s="1"/>
      <c r="D8" s="7"/>
      <c r="E8" s="8"/>
      <c r="F8" s="8"/>
      <c r="G8" s="9" t="s">
        <v>6</v>
      </c>
      <c r="H8" s="9"/>
      <c r="I8" s="9"/>
      <c r="J8" s="9"/>
      <c r="L8" s="5"/>
      <c r="M8" s="5"/>
      <c r="N8" s="5"/>
      <c r="O8" s="5"/>
    </row>
    <row r="9" spans="1:19" s="3" customFormat="1" ht="20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L9" s="11"/>
      <c r="M9" s="11"/>
      <c r="N9" s="11"/>
      <c r="O9" s="11"/>
      <c r="P9" s="11"/>
      <c r="Q9" s="11"/>
      <c r="R9" s="11"/>
      <c r="S9" s="11"/>
    </row>
    <row r="10" spans="1:19" s="13" customFormat="1" ht="20.25">
      <c r="A10" s="12" t="s">
        <v>7</v>
      </c>
      <c r="B10" s="12"/>
      <c r="C10" s="12"/>
      <c r="D10" s="12"/>
      <c r="E10" s="12"/>
      <c r="F10" s="12"/>
      <c r="G10" s="12"/>
      <c r="H10" s="12"/>
      <c r="I10" s="12"/>
      <c r="J10" s="12"/>
      <c r="L10" s="11"/>
      <c r="M10" s="11"/>
      <c r="N10" s="11"/>
      <c r="O10" s="11"/>
      <c r="P10" s="11"/>
      <c r="Q10" s="11"/>
      <c r="R10" s="11"/>
      <c r="S10" s="11"/>
    </row>
    <row r="11" spans="1:19" s="13" customFormat="1" ht="20.25" customHeight="1">
      <c r="A11" s="12" t="s">
        <v>8</v>
      </c>
      <c r="B11" s="12"/>
      <c r="C11" s="12"/>
      <c r="D11" s="12"/>
      <c r="E11" s="12"/>
      <c r="F11" s="12"/>
      <c r="G11" s="12"/>
      <c r="H11" s="12"/>
      <c r="I11" s="12"/>
      <c r="J11" s="12"/>
      <c r="L11" s="14"/>
      <c r="M11" s="14"/>
      <c r="N11" s="14"/>
      <c r="O11" s="14"/>
      <c r="P11" s="14"/>
      <c r="Q11" s="14"/>
      <c r="R11" s="14"/>
      <c r="S11" s="14"/>
    </row>
    <row r="12" spans="1:8" ht="14.25" customHeight="1" thickBot="1">
      <c r="A12" s="15"/>
      <c r="B12" s="16"/>
      <c r="C12" s="16"/>
      <c r="D12" s="16"/>
      <c r="E12" s="16"/>
      <c r="F12" s="17"/>
      <c r="G12" s="17"/>
      <c r="H12" s="18"/>
    </row>
    <row r="13" spans="1:14" s="27" customFormat="1" ht="15.75" customHeight="1">
      <c r="A13" s="21" t="s">
        <v>9</v>
      </c>
      <c r="B13" s="22" t="s">
        <v>10</v>
      </c>
      <c r="C13" s="22" t="s">
        <v>11</v>
      </c>
      <c r="D13" s="22" t="s">
        <v>12</v>
      </c>
      <c r="E13" s="23" t="s">
        <v>13</v>
      </c>
      <c r="F13" s="22" t="s">
        <v>14</v>
      </c>
      <c r="G13" s="22" t="s">
        <v>15</v>
      </c>
      <c r="H13" s="24" t="s">
        <v>16</v>
      </c>
      <c r="I13" s="25" t="s">
        <v>17</v>
      </c>
      <c r="J13" s="26" t="s">
        <v>18</v>
      </c>
      <c r="L13" s="28"/>
      <c r="M13" s="28"/>
      <c r="N13" s="28"/>
    </row>
    <row r="14" spans="1:14" s="27" customFormat="1" ht="49.5" customHeight="1" thickBot="1">
      <c r="A14" s="29"/>
      <c r="B14" s="30"/>
      <c r="C14" s="30"/>
      <c r="D14" s="30"/>
      <c r="E14" s="31"/>
      <c r="F14" s="30"/>
      <c r="G14" s="30"/>
      <c r="H14" s="32"/>
      <c r="I14" s="33"/>
      <c r="J14" s="34"/>
      <c r="L14" s="28"/>
      <c r="M14" s="28"/>
      <c r="N14" s="28"/>
    </row>
    <row r="15" spans="1:10" ht="4.5" customHeight="1" thickBot="1">
      <c r="A15" s="35" t="s">
        <v>19</v>
      </c>
      <c r="B15" s="36"/>
      <c r="C15" s="36"/>
      <c r="D15" s="36"/>
      <c r="E15" s="36"/>
      <c r="F15" s="36"/>
      <c r="G15" s="37"/>
      <c r="H15" s="38" t="e">
        <f>#REF!+#REF!</f>
        <v>#REF!</v>
      </c>
      <c r="I15" s="39"/>
      <c r="J15" s="40"/>
    </row>
    <row r="16" spans="1:10" ht="21" customHeight="1" thickBot="1">
      <c r="A16" s="41" t="s">
        <v>20</v>
      </c>
      <c r="B16" s="42"/>
      <c r="C16" s="42"/>
      <c r="D16" s="42"/>
      <c r="E16" s="42"/>
      <c r="F16" s="42"/>
      <c r="G16" s="42"/>
      <c r="H16" s="42"/>
      <c r="I16" s="43"/>
      <c r="J16" s="44"/>
    </row>
    <row r="17" spans="1:10" ht="21" customHeight="1">
      <c r="A17" s="45" t="s">
        <v>21</v>
      </c>
      <c r="B17" s="46" t="s">
        <v>22</v>
      </c>
      <c r="C17" s="46" t="s">
        <v>23</v>
      </c>
      <c r="D17" s="46" t="s">
        <v>24</v>
      </c>
      <c r="E17" s="47" t="s">
        <v>25</v>
      </c>
      <c r="F17" s="46" t="s">
        <v>26</v>
      </c>
      <c r="G17" s="47"/>
      <c r="H17" s="48">
        <f>137187.899736-6000</f>
        <v>131187.899736</v>
      </c>
      <c r="I17" s="49">
        <v>131187.899736</v>
      </c>
      <c r="J17" s="50">
        <v>131187.899736</v>
      </c>
    </row>
    <row r="18" spans="1:10" ht="37.5" customHeight="1">
      <c r="A18" s="51" t="s">
        <v>27</v>
      </c>
      <c r="B18" s="52" t="s">
        <v>22</v>
      </c>
      <c r="C18" s="52" t="s">
        <v>23</v>
      </c>
      <c r="D18" s="52" t="s">
        <v>24</v>
      </c>
      <c r="E18" s="53" t="s">
        <v>25</v>
      </c>
      <c r="F18" s="52" t="s">
        <v>28</v>
      </c>
      <c r="G18" s="53"/>
      <c r="H18" s="48">
        <v>6000</v>
      </c>
      <c r="I18" s="54">
        <v>6000</v>
      </c>
      <c r="J18" s="55">
        <v>6000</v>
      </c>
    </row>
    <row r="19" spans="1:10" ht="21" customHeight="1">
      <c r="A19" s="51" t="s">
        <v>29</v>
      </c>
      <c r="B19" s="52" t="s">
        <v>22</v>
      </c>
      <c r="C19" s="52" t="s">
        <v>23</v>
      </c>
      <c r="D19" s="52" t="s">
        <v>24</v>
      </c>
      <c r="E19" s="53" t="s">
        <v>30</v>
      </c>
      <c r="F19" s="52" t="s">
        <v>31</v>
      </c>
      <c r="G19" s="53"/>
      <c r="H19" s="48">
        <v>41430.745720271996</v>
      </c>
      <c r="I19" s="54">
        <v>41430.745720271996</v>
      </c>
      <c r="J19" s="55">
        <v>41430.745720271996</v>
      </c>
    </row>
    <row r="20" spans="1:10" ht="21" customHeight="1">
      <c r="A20" s="51" t="s">
        <v>32</v>
      </c>
      <c r="B20" s="52" t="s">
        <v>22</v>
      </c>
      <c r="C20" s="52" t="s">
        <v>23</v>
      </c>
      <c r="D20" s="52" t="s">
        <v>24</v>
      </c>
      <c r="E20" s="53" t="s">
        <v>33</v>
      </c>
      <c r="F20" s="52" t="s">
        <v>34</v>
      </c>
      <c r="G20" s="53" t="s">
        <v>35</v>
      </c>
      <c r="H20" s="48">
        <v>824500</v>
      </c>
      <c r="I20" s="54">
        <v>380000</v>
      </c>
      <c r="J20" s="55">
        <v>380000</v>
      </c>
    </row>
    <row r="21" spans="1:10" ht="21" customHeight="1" hidden="1">
      <c r="A21" s="51"/>
      <c r="B21" s="52" t="s">
        <v>22</v>
      </c>
      <c r="C21" s="52" t="s">
        <v>23</v>
      </c>
      <c r="D21" s="52" t="s">
        <v>24</v>
      </c>
      <c r="E21" s="53" t="s">
        <v>33</v>
      </c>
      <c r="F21" s="52" t="s">
        <v>34</v>
      </c>
      <c r="G21" s="53" t="s">
        <v>36</v>
      </c>
      <c r="H21" s="48"/>
      <c r="I21" s="54"/>
      <c r="J21" s="55"/>
    </row>
    <row r="22" spans="1:10" ht="21" customHeight="1">
      <c r="A22" s="51" t="s">
        <v>37</v>
      </c>
      <c r="B22" s="52" t="s">
        <v>22</v>
      </c>
      <c r="C22" s="52" t="s">
        <v>23</v>
      </c>
      <c r="D22" s="52" t="s">
        <v>24</v>
      </c>
      <c r="E22" s="53" t="s">
        <v>33</v>
      </c>
      <c r="F22" s="52" t="s">
        <v>34</v>
      </c>
      <c r="G22" s="53" t="s">
        <v>38</v>
      </c>
      <c r="H22" s="48">
        <v>93100</v>
      </c>
      <c r="I22" s="54">
        <v>93100</v>
      </c>
      <c r="J22" s="55">
        <v>93100</v>
      </c>
    </row>
    <row r="23" spans="1:10" ht="21" customHeight="1">
      <c r="A23" s="51" t="s">
        <v>39</v>
      </c>
      <c r="B23" s="52" t="s">
        <v>22</v>
      </c>
      <c r="C23" s="52" t="s">
        <v>23</v>
      </c>
      <c r="D23" s="52" t="s">
        <v>24</v>
      </c>
      <c r="E23" s="53" t="s">
        <v>40</v>
      </c>
      <c r="F23" s="52" t="s">
        <v>34</v>
      </c>
      <c r="G23" s="53" t="s">
        <v>41</v>
      </c>
      <c r="H23" s="48">
        <v>15300</v>
      </c>
      <c r="I23" s="54">
        <v>15300</v>
      </c>
      <c r="J23" s="55">
        <v>15300</v>
      </c>
    </row>
    <row r="24" spans="1:10" ht="21" customHeight="1" hidden="1">
      <c r="A24" s="51"/>
      <c r="B24" s="52" t="s">
        <v>22</v>
      </c>
      <c r="C24" s="52" t="s">
        <v>23</v>
      </c>
      <c r="D24" s="52" t="s">
        <v>24</v>
      </c>
      <c r="E24" s="53" t="s">
        <v>40</v>
      </c>
      <c r="F24" s="52" t="s">
        <v>34</v>
      </c>
      <c r="G24" s="53" t="s">
        <v>42</v>
      </c>
      <c r="H24" s="48"/>
      <c r="I24" s="54"/>
      <c r="J24" s="55"/>
    </row>
    <row r="25" spans="1:10" ht="34.5" customHeight="1">
      <c r="A25" s="51" t="s">
        <v>43</v>
      </c>
      <c r="B25" s="52" t="s">
        <v>22</v>
      </c>
      <c r="C25" s="52" t="s">
        <v>23</v>
      </c>
      <c r="D25" s="52" t="s">
        <v>24</v>
      </c>
      <c r="E25" s="53" t="s">
        <v>33</v>
      </c>
      <c r="F25" s="52" t="s">
        <v>34</v>
      </c>
      <c r="G25" s="53" t="s">
        <v>44</v>
      </c>
      <c r="H25" s="48">
        <v>3300</v>
      </c>
      <c r="I25" s="54">
        <v>3300</v>
      </c>
      <c r="J25" s="55">
        <v>3300</v>
      </c>
    </row>
    <row r="26" spans="1:10" ht="21" customHeight="1" hidden="1">
      <c r="A26" s="51"/>
      <c r="B26" s="52" t="s">
        <v>22</v>
      </c>
      <c r="C26" s="52" t="s">
        <v>23</v>
      </c>
      <c r="D26" s="52" t="s">
        <v>45</v>
      </c>
      <c r="E26" s="53" t="s">
        <v>46</v>
      </c>
      <c r="F26" s="52" t="s">
        <v>47</v>
      </c>
      <c r="G26" s="53"/>
      <c r="H26" s="48"/>
      <c r="I26" s="54"/>
      <c r="J26" s="55"/>
    </row>
    <row r="27" spans="1:10" ht="21" customHeight="1" hidden="1">
      <c r="A27" s="51"/>
      <c r="B27" s="52" t="s">
        <v>22</v>
      </c>
      <c r="C27" s="52" t="s">
        <v>23</v>
      </c>
      <c r="D27" s="52" t="s">
        <v>24</v>
      </c>
      <c r="E27" s="53" t="s">
        <v>25</v>
      </c>
      <c r="F27" s="52" t="s">
        <v>48</v>
      </c>
      <c r="G27" s="53"/>
      <c r="H27" s="48"/>
      <c r="I27" s="54"/>
      <c r="J27" s="55"/>
    </row>
    <row r="28" spans="1:10" ht="22.5" customHeight="1" hidden="1">
      <c r="A28" s="51"/>
      <c r="B28" s="52" t="s">
        <v>22</v>
      </c>
      <c r="C28" s="52" t="s">
        <v>23</v>
      </c>
      <c r="D28" s="52" t="s">
        <v>24</v>
      </c>
      <c r="E28" s="53" t="s">
        <v>25</v>
      </c>
      <c r="F28" s="52" t="s">
        <v>28</v>
      </c>
      <c r="G28" s="53"/>
      <c r="H28" s="48"/>
      <c r="I28" s="54"/>
      <c r="J28" s="55"/>
    </row>
    <row r="29" spans="1:10" ht="21" customHeight="1" thickBot="1">
      <c r="A29" s="51" t="s">
        <v>49</v>
      </c>
      <c r="B29" s="52" t="s">
        <v>22</v>
      </c>
      <c r="C29" s="52" t="s">
        <v>23</v>
      </c>
      <c r="D29" s="52" t="s">
        <v>24</v>
      </c>
      <c r="E29" s="53" t="s">
        <v>40</v>
      </c>
      <c r="F29" s="52" t="s">
        <v>50</v>
      </c>
      <c r="G29" s="53"/>
      <c r="H29" s="48">
        <v>6500</v>
      </c>
      <c r="I29" s="54">
        <v>6500</v>
      </c>
      <c r="J29" s="55">
        <v>6500</v>
      </c>
    </row>
    <row r="30" spans="1:10" ht="21" customHeight="1" hidden="1">
      <c r="A30" s="51"/>
      <c r="B30" s="52" t="s">
        <v>22</v>
      </c>
      <c r="C30" s="56" t="s">
        <v>23</v>
      </c>
      <c r="D30" s="56" t="s">
        <v>24</v>
      </c>
      <c r="E30" s="53" t="s">
        <v>40</v>
      </c>
      <c r="F30" s="52" t="s">
        <v>51</v>
      </c>
      <c r="G30" s="53"/>
      <c r="H30" s="48"/>
      <c r="I30" s="54"/>
      <c r="J30" s="55"/>
    </row>
    <row r="31" spans="1:10" ht="21" customHeight="1" thickBot="1">
      <c r="A31" s="57" t="s">
        <v>52</v>
      </c>
      <c r="B31" s="58" t="s">
        <v>22</v>
      </c>
      <c r="C31" s="59" t="s">
        <v>23</v>
      </c>
      <c r="D31" s="58" t="s">
        <v>24</v>
      </c>
      <c r="E31" s="59" t="s">
        <v>40</v>
      </c>
      <c r="F31" s="58" t="s">
        <v>53</v>
      </c>
      <c r="G31" s="59"/>
      <c r="H31" s="60">
        <f>SUM(H32:H38)</f>
        <v>4500</v>
      </c>
      <c r="I31" s="60">
        <f>SUM(I32:I38)</f>
        <v>4500</v>
      </c>
      <c r="J31" s="60">
        <f>SUM(J32:J38)</f>
        <v>4500</v>
      </c>
    </row>
    <row r="32" spans="1:10" ht="21" customHeight="1">
      <c r="A32" s="61" t="s">
        <v>54</v>
      </c>
      <c r="B32" s="47" t="s">
        <v>22</v>
      </c>
      <c r="C32" s="62" t="s">
        <v>23</v>
      </c>
      <c r="D32" s="47" t="s">
        <v>24</v>
      </c>
      <c r="E32" s="62" t="s">
        <v>40</v>
      </c>
      <c r="F32" s="47" t="s">
        <v>53</v>
      </c>
      <c r="G32" s="62"/>
      <c r="H32" s="48">
        <v>1000</v>
      </c>
      <c r="I32" s="63">
        <v>1000</v>
      </c>
      <c r="J32" s="63">
        <v>1000</v>
      </c>
    </row>
    <row r="33" spans="1:10" ht="21" customHeight="1" thickBot="1">
      <c r="A33" s="64" t="s">
        <v>55</v>
      </c>
      <c r="B33" s="53" t="s">
        <v>22</v>
      </c>
      <c r="C33" s="52" t="s">
        <v>23</v>
      </c>
      <c r="D33" s="53" t="s">
        <v>24</v>
      </c>
      <c r="E33" s="52" t="s">
        <v>40</v>
      </c>
      <c r="F33" s="53" t="s">
        <v>53</v>
      </c>
      <c r="G33" s="52"/>
      <c r="H33" s="48">
        <v>3500</v>
      </c>
      <c r="I33" s="65">
        <v>3500</v>
      </c>
      <c r="J33" s="65">
        <v>3500</v>
      </c>
    </row>
    <row r="34" spans="1:10" ht="36" customHeight="1" hidden="1">
      <c r="A34" s="64" t="s">
        <v>56</v>
      </c>
      <c r="B34" s="53" t="s">
        <v>22</v>
      </c>
      <c r="C34" s="52" t="s">
        <v>23</v>
      </c>
      <c r="D34" s="53" t="s">
        <v>24</v>
      </c>
      <c r="E34" s="52" t="s">
        <v>40</v>
      </c>
      <c r="F34" s="53" t="s">
        <v>53</v>
      </c>
      <c r="G34" s="52"/>
      <c r="H34" s="48"/>
      <c r="I34" s="65"/>
      <c r="J34" s="65"/>
    </row>
    <row r="35" spans="1:10" ht="21" customHeight="1" hidden="1">
      <c r="A35" s="64" t="s">
        <v>57</v>
      </c>
      <c r="B35" s="53" t="s">
        <v>22</v>
      </c>
      <c r="C35" s="52" t="s">
        <v>23</v>
      </c>
      <c r="D35" s="53" t="s">
        <v>24</v>
      </c>
      <c r="E35" s="52" t="s">
        <v>40</v>
      </c>
      <c r="F35" s="53" t="s">
        <v>53</v>
      </c>
      <c r="G35" s="52"/>
      <c r="H35" s="48"/>
      <c r="I35" s="65"/>
      <c r="J35" s="65"/>
    </row>
    <row r="36" spans="1:10" ht="21" customHeight="1" hidden="1">
      <c r="A36" s="64" t="s">
        <v>58</v>
      </c>
      <c r="B36" s="53" t="s">
        <v>22</v>
      </c>
      <c r="C36" s="52" t="s">
        <v>23</v>
      </c>
      <c r="D36" s="53" t="s">
        <v>24</v>
      </c>
      <c r="E36" s="52" t="s">
        <v>40</v>
      </c>
      <c r="F36" s="53" t="s">
        <v>53</v>
      </c>
      <c r="G36" s="52"/>
      <c r="H36" s="48"/>
      <c r="I36" s="65"/>
      <c r="J36" s="65"/>
    </row>
    <row r="37" spans="1:10" ht="21" customHeight="1" hidden="1">
      <c r="A37" s="64" t="s">
        <v>59</v>
      </c>
      <c r="B37" s="53" t="s">
        <v>22</v>
      </c>
      <c r="C37" s="52" t="s">
        <v>23</v>
      </c>
      <c r="D37" s="53" t="s">
        <v>24</v>
      </c>
      <c r="E37" s="52" t="s">
        <v>40</v>
      </c>
      <c r="F37" s="53" t="s">
        <v>53</v>
      </c>
      <c r="G37" s="66"/>
      <c r="H37" s="48"/>
      <c r="I37" s="67"/>
      <c r="J37" s="67"/>
    </row>
    <row r="38" spans="1:10" ht="21" customHeight="1" hidden="1">
      <c r="A38" s="64" t="s">
        <v>60</v>
      </c>
      <c r="B38" s="53" t="s">
        <v>22</v>
      </c>
      <c r="C38" s="52" t="s">
        <v>23</v>
      </c>
      <c r="D38" s="53" t="s">
        <v>24</v>
      </c>
      <c r="E38" s="52" t="s">
        <v>40</v>
      </c>
      <c r="F38" s="53" t="s">
        <v>53</v>
      </c>
      <c r="G38" s="66"/>
      <c r="H38" s="48"/>
      <c r="I38" s="67"/>
      <c r="J38" s="67"/>
    </row>
    <row r="39" spans="1:10" ht="21" customHeight="1" hidden="1">
      <c r="A39" s="68" t="s">
        <v>60</v>
      </c>
      <c r="B39" s="47" t="s">
        <v>22</v>
      </c>
      <c r="C39" s="62" t="s">
        <v>23</v>
      </c>
      <c r="D39" s="47" t="s">
        <v>24</v>
      </c>
      <c r="E39" s="62" t="s">
        <v>61</v>
      </c>
      <c r="F39" s="47" t="s">
        <v>53</v>
      </c>
      <c r="G39" s="66"/>
      <c r="H39" s="48"/>
      <c r="I39" s="67"/>
      <c r="J39" s="67"/>
    </row>
    <row r="40" spans="1:10" ht="21" customHeight="1" thickBot="1">
      <c r="A40" s="57" t="s">
        <v>62</v>
      </c>
      <c r="B40" s="58" t="s">
        <v>22</v>
      </c>
      <c r="C40" s="59" t="s">
        <v>23</v>
      </c>
      <c r="D40" s="58" t="s">
        <v>24</v>
      </c>
      <c r="E40" s="59" t="s">
        <v>40</v>
      </c>
      <c r="F40" s="58" t="s">
        <v>53</v>
      </c>
      <c r="G40" s="59" t="s">
        <v>63</v>
      </c>
      <c r="H40" s="60">
        <f>SUM(H41:H42)</f>
        <v>12100</v>
      </c>
      <c r="I40" s="60">
        <f>SUM(I41:I42)</f>
        <v>12100</v>
      </c>
      <c r="J40" s="60">
        <f>SUM(J41:J42)</f>
        <v>12100</v>
      </c>
    </row>
    <row r="41" spans="1:10" ht="21" customHeight="1">
      <c r="A41" s="61" t="s">
        <v>64</v>
      </c>
      <c r="B41" s="47" t="s">
        <v>22</v>
      </c>
      <c r="C41" s="62" t="s">
        <v>23</v>
      </c>
      <c r="D41" s="47" t="s">
        <v>24</v>
      </c>
      <c r="E41" s="62" t="s">
        <v>40</v>
      </c>
      <c r="F41" s="47" t="s">
        <v>53</v>
      </c>
      <c r="G41" s="62" t="s">
        <v>63</v>
      </c>
      <c r="H41" s="48">
        <v>6600</v>
      </c>
      <c r="I41" s="63">
        <v>6600</v>
      </c>
      <c r="J41" s="63">
        <v>6600</v>
      </c>
    </row>
    <row r="42" spans="1:10" ht="21" customHeight="1" thickBot="1">
      <c r="A42" s="69" t="s">
        <v>65</v>
      </c>
      <c r="B42" s="70" t="s">
        <v>22</v>
      </c>
      <c r="C42" s="66" t="s">
        <v>23</v>
      </c>
      <c r="D42" s="70" t="s">
        <v>24</v>
      </c>
      <c r="E42" s="66" t="s">
        <v>40</v>
      </c>
      <c r="F42" s="70" t="s">
        <v>53</v>
      </c>
      <c r="G42" s="66" t="s">
        <v>63</v>
      </c>
      <c r="H42" s="48">
        <v>5500</v>
      </c>
      <c r="I42" s="67">
        <v>5500</v>
      </c>
      <c r="J42" s="67">
        <v>5500</v>
      </c>
    </row>
    <row r="43" spans="1:10" ht="34.5" customHeight="1" thickBot="1">
      <c r="A43" s="57" t="s">
        <v>66</v>
      </c>
      <c r="B43" s="58" t="s">
        <v>22</v>
      </c>
      <c r="C43" s="59" t="s">
        <v>23</v>
      </c>
      <c r="D43" s="58" t="s">
        <v>24</v>
      </c>
      <c r="E43" s="59" t="s">
        <v>40</v>
      </c>
      <c r="F43" s="58" t="s">
        <v>53</v>
      </c>
      <c r="G43" s="59" t="s">
        <v>67</v>
      </c>
      <c r="H43" s="60">
        <v>16800</v>
      </c>
      <c r="I43" s="60">
        <v>16800</v>
      </c>
      <c r="J43" s="60">
        <v>16800</v>
      </c>
    </row>
    <row r="44" spans="1:14" s="27" customFormat="1" ht="21" customHeight="1" thickBot="1">
      <c r="A44" s="57" t="s">
        <v>68</v>
      </c>
      <c r="B44" s="58" t="s">
        <v>22</v>
      </c>
      <c r="C44" s="59" t="s">
        <v>23</v>
      </c>
      <c r="D44" s="58" t="s">
        <v>24</v>
      </c>
      <c r="E44" s="59" t="s">
        <v>40</v>
      </c>
      <c r="F44" s="58" t="s">
        <v>48</v>
      </c>
      <c r="G44" s="59"/>
      <c r="H44" s="60">
        <f>SUM(H45:H48)</f>
        <v>12020</v>
      </c>
      <c r="I44" s="60">
        <f>SUM(I45:I48)</f>
        <v>12020</v>
      </c>
      <c r="J44" s="60">
        <f>SUM(J45:J48)</f>
        <v>12020</v>
      </c>
      <c r="L44" s="28"/>
      <c r="M44" s="28"/>
      <c r="N44" s="28"/>
    </row>
    <row r="45" spans="1:10" ht="21" customHeight="1">
      <c r="A45" s="61" t="s">
        <v>69</v>
      </c>
      <c r="B45" s="47" t="s">
        <v>22</v>
      </c>
      <c r="C45" s="62" t="s">
        <v>23</v>
      </c>
      <c r="D45" s="47" t="s">
        <v>24</v>
      </c>
      <c r="E45" s="62" t="s">
        <v>40</v>
      </c>
      <c r="F45" s="47" t="s">
        <v>48</v>
      </c>
      <c r="G45" s="62"/>
      <c r="H45" s="48">
        <v>1220</v>
      </c>
      <c r="I45" s="63">
        <v>1220</v>
      </c>
      <c r="J45" s="63">
        <v>1220</v>
      </c>
    </row>
    <row r="46" spans="1:10" ht="36" customHeight="1">
      <c r="A46" s="64" t="s">
        <v>70</v>
      </c>
      <c r="B46" s="53" t="s">
        <v>22</v>
      </c>
      <c r="C46" s="52" t="s">
        <v>23</v>
      </c>
      <c r="D46" s="53" t="s">
        <v>24</v>
      </c>
      <c r="E46" s="52" t="s">
        <v>40</v>
      </c>
      <c r="F46" s="53" t="s">
        <v>48</v>
      </c>
      <c r="G46" s="52"/>
      <c r="H46" s="48">
        <v>7200</v>
      </c>
      <c r="I46" s="65">
        <v>7200</v>
      </c>
      <c r="J46" s="65">
        <v>7200</v>
      </c>
    </row>
    <row r="47" spans="1:10" ht="36" customHeight="1" hidden="1">
      <c r="A47" s="64" t="s">
        <v>71</v>
      </c>
      <c r="B47" s="53" t="s">
        <v>22</v>
      </c>
      <c r="C47" s="52" t="s">
        <v>23</v>
      </c>
      <c r="D47" s="53" t="s">
        <v>24</v>
      </c>
      <c r="E47" s="52" t="s">
        <v>40</v>
      </c>
      <c r="F47" s="53" t="s">
        <v>48</v>
      </c>
      <c r="G47" s="52"/>
      <c r="H47" s="48"/>
      <c r="I47" s="65"/>
      <c r="J47" s="65"/>
    </row>
    <row r="48" spans="1:10" ht="21" customHeight="1" thickBot="1">
      <c r="A48" s="68" t="s">
        <v>72</v>
      </c>
      <c r="B48" s="53" t="s">
        <v>22</v>
      </c>
      <c r="C48" s="52" t="s">
        <v>23</v>
      </c>
      <c r="D48" s="53" t="s">
        <v>24</v>
      </c>
      <c r="E48" s="52" t="s">
        <v>40</v>
      </c>
      <c r="F48" s="53" t="s">
        <v>48</v>
      </c>
      <c r="G48" s="71"/>
      <c r="H48" s="48">
        <v>3600</v>
      </c>
      <c r="I48" s="72">
        <v>3600</v>
      </c>
      <c r="J48" s="72">
        <v>3600</v>
      </c>
    </row>
    <row r="49" spans="1:10" ht="21" customHeight="1" thickBot="1">
      <c r="A49" s="57" t="s">
        <v>73</v>
      </c>
      <c r="B49" s="58" t="s">
        <v>22</v>
      </c>
      <c r="C49" s="59" t="s">
        <v>23</v>
      </c>
      <c r="D49" s="58" t="s">
        <v>24</v>
      </c>
      <c r="E49" s="59" t="s">
        <v>40</v>
      </c>
      <c r="F49" s="58" t="s">
        <v>48</v>
      </c>
      <c r="G49" s="59" t="s">
        <v>74</v>
      </c>
      <c r="H49" s="60">
        <f>SUM(H50:H52)</f>
        <v>20200</v>
      </c>
      <c r="I49" s="60">
        <f>SUM(I50:I52)</f>
        <v>20200</v>
      </c>
      <c r="J49" s="60">
        <f>SUM(J50:J52)</f>
        <v>20200</v>
      </c>
    </row>
    <row r="50" spans="1:10" ht="35.25" customHeight="1">
      <c r="A50" s="61" t="s">
        <v>75</v>
      </c>
      <c r="B50" s="47" t="s">
        <v>22</v>
      </c>
      <c r="C50" s="62" t="s">
        <v>23</v>
      </c>
      <c r="D50" s="47" t="s">
        <v>24</v>
      </c>
      <c r="E50" s="62" t="s">
        <v>40</v>
      </c>
      <c r="F50" s="47" t="s">
        <v>48</v>
      </c>
      <c r="G50" s="62" t="s">
        <v>74</v>
      </c>
      <c r="H50" s="73">
        <v>700</v>
      </c>
      <c r="I50" s="63">
        <v>700</v>
      </c>
      <c r="J50" s="63">
        <v>700</v>
      </c>
    </row>
    <row r="51" spans="1:10" ht="21" customHeight="1">
      <c r="A51" s="64" t="s">
        <v>76</v>
      </c>
      <c r="B51" s="53" t="s">
        <v>22</v>
      </c>
      <c r="C51" s="52" t="s">
        <v>23</v>
      </c>
      <c r="D51" s="53" t="s">
        <v>24</v>
      </c>
      <c r="E51" s="52" t="s">
        <v>40</v>
      </c>
      <c r="F51" s="53" t="s">
        <v>48</v>
      </c>
      <c r="G51" s="52" t="s">
        <v>74</v>
      </c>
      <c r="H51" s="48">
        <v>19500</v>
      </c>
      <c r="I51" s="65">
        <v>19500</v>
      </c>
      <c r="J51" s="65">
        <v>19500</v>
      </c>
    </row>
    <row r="52" spans="1:10" ht="21" customHeight="1" hidden="1">
      <c r="A52" s="74" t="s">
        <v>77</v>
      </c>
      <c r="B52" s="75" t="s">
        <v>22</v>
      </c>
      <c r="C52" s="76" t="s">
        <v>23</v>
      </c>
      <c r="D52" s="75" t="s">
        <v>24</v>
      </c>
      <c r="E52" s="76" t="s">
        <v>40</v>
      </c>
      <c r="F52" s="75" t="s">
        <v>48</v>
      </c>
      <c r="G52" s="76" t="s">
        <v>74</v>
      </c>
      <c r="H52" s="48"/>
      <c r="I52" s="65"/>
      <c r="J52" s="65"/>
    </row>
    <row r="53" spans="1:10" ht="21" customHeight="1" hidden="1">
      <c r="A53" s="77"/>
      <c r="B53" s="52" t="s">
        <v>22</v>
      </c>
      <c r="C53" s="53" t="s">
        <v>23</v>
      </c>
      <c r="D53" s="52" t="s">
        <v>24</v>
      </c>
      <c r="E53" s="53" t="s">
        <v>40</v>
      </c>
      <c r="F53" s="52" t="s">
        <v>78</v>
      </c>
      <c r="G53" s="53"/>
      <c r="H53" s="48"/>
      <c r="I53" s="54"/>
      <c r="J53" s="55"/>
    </row>
    <row r="54" spans="1:10" ht="21" customHeight="1" hidden="1">
      <c r="A54" s="77" t="s">
        <v>79</v>
      </c>
      <c r="B54" s="52" t="s">
        <v>22</v>
      </c>
      <c r="C54" s="53" t="s">
        <v>23</v>
      </c>
      <c r="D54" s="52" t="s">
        <v>24</v>
      </c>
      <c r="E54" s="53" t="s">
        <v>40</v>
      </c>
      <c r="F54" s="52" t="s">
        <v>80</v>
      </c>
      <c r="G54" s="53"/>
      <c r="H54" s="48"/>
      <c r="I54" s="54"/>
      <c r="J54" s="55"/>
    </row>
    <row r="55" spans="1:10" ht="21" customHeight="1">
      <c r="A55" s="77" t="s">
        <v>81</v>
      </c>
      <c r="B55" s="52" t="s">
        <v>22</v>
      </c>
      <c r="C55" s="53" t="s">
        <v>23</v>
      </c>
      <c r="D55" s="52" t="s">
        <v>24</v>
      </c>
      <c r="E55" s="53" t="s">
        <v>40</v>
      </c>
      <c r="F55" s="52" t="s">
        <v>82</v>
      </c>
      <c r="G55" s="53"/>
      <c r="H55" s="48">
        <v>700</v>
      </c>
      <c r="I55" s="54">
        <v>700</v>
      </c>
      <c r="J55" s="55">
        <v>700</v>
      </c>
    </row>
    <row r="56" spans="1:10" ht="21" customHeight="1">
      <c r="A56" s="77" t="s">
        <v>83</v>
      </c>
      <c r="B56" s="52" t="s">
        <v>22</v>
      </c>
      <c r="C56" s="53" t="s">
        <v>23</v>
      </c>
      <c r="D56" s="52" t="s">
        <v>24</v>
      </c>
      <c r="E56" s="53" t="s">
        <v>40</v>
      </c>
      <c r="F56" s="52" t="s">
        <v>84</v>
      </c>
      <c r="G56" s="53"/>
      <c r="H56" s="48">
        <v>94500</v>
      </c>
      <c r="I56" s="54">
        <v>94500</v>
      </c>
      <c r="J56" s="55">
        <v>94500</v>
      </c>
    </row>
    <row r="57" spans="1:10" ht="21" customHeight="1" hidden="1">
      <c r="A57" s="77"/>
      <c r="B57" s="52" t="s">
        <v>22</v>
      </c>
      <c r="C57" s="53" t="s">
        <v>23</v>
      </c>
      <c r="D57" s="52" t="s">
        <v>24</v>
      </c>
      <c r="E57" s="53" t="s">
        <v>40</v>
      </c>
      <c r="F57" s="52" t="s">
        <v>84</v>
      </c>
      <c r="G57" s="53" t="s">
        <v>85</v>
      </c>
      <c r="H57" s="48"/>
      <c r="I57" s="54"/>
      <c r="J57" s="55"/>
    </row>
    <row r="58" spans="1:10" ht="21" customHeight="1" hidden="1">
      <c r="A58" s="77"/>
      <c r="B58" s="52" t="s">
        <v>22</v>
      </c>
      <c r="C58" s="53" t="s">
        <v>23</v>
      </c>
      <c r="D58" s="52" t="s">
        <v>24</v>
      </c>
      <c r="E58" s="53" t="s">
        <v>40</v>
      </c>
      <c r="F58" s="52" t="s">
        <v>86</v>
      </c>
      <c r="G58" s="53"/>
      <c r="H58" s="48"/>
      <c r="I58" s="54"/>
      <c r="J58" s="55"/>
    </row>
    <row r="59" spans="1:10" ht="21" customHeight="1" thickBot="1">
      <c r="A59" s="77" t="s">
        <v>87</v>
      </c>
      <c r="B59" s="52" t="s">
        <v>22</v>
      </c>
      <c r="C59" s="53" t="s">
        <v>23</v>
      </c>
      <c r="D59" s="52" t="s">
        <v>24</v>
      </c>
      <c r="E59" s="53" t="s">
        <v>40</v>
      </c>
      <c r="F59" s="52" t="s">
        <v>88</v>
      </c>
      <c r="G59" s="53"/>
      <c r="H59" s="48">
        <v>3750</v>
      </c>
      <c r="I59" s="54">
        <v>3750</v>
      </c>
      <c r="J59" s="55">
        <v>3750</v>
      </c>
    </row>
    <row r="60" spans="1:10" ht="36" customHeight="1" thickBot="1">
      <c r="A60" s="57" t="s">
        <v>89</v>
      </c>
      <c r="B60" s="58" t="s">
        <v>22</v>
      </c>
      <c r="C60" s="59" t="s">
        <v>23</v>
      </c>
      <c r="D60" s="58" t="s">
        <v>24</v>
      </c>
      <c r="E60" s="59" t="s">
        <v>40</v>
      </c>
      <c r="F60" s="58" t="s">
        <v>90</v>
      </c>
      <c r="G60" s="59"/>
      <c r="H60" s="60">
        <f>SUM(H61:H64)</f>
        <v>14950</v>
      </c>
      <c r="I60" s="60">
        <f>SUM(I61:I64)</f>
        <v>14950</v>
      </c>
      <c r="J60" s="60">
        <f>SUM(J61:J64)</f>
        <v>14950</v>
      </c>
    </row>
    <row r="61" spans="1:10" ht="21" customHeight="1">
      <c r="A61" s="61" t="s">
        <v>91</v>
      </c>
      <c r="B61" s="47" t="s">
        <v>22</v>
      </c>
      <c r="C61" s="62" t="s">
        <v>23</v>
      </c>
      <c r="D61" s="47" t="s">
        <v>24</v>
      </c>
      <c r="E61" s="62" t="s">
        <v>40</v>
      </c>
      <c r="F61" s="47" t="s">
        <v>90</v>
      </c>
      <c r="G61" s="62"/>
      <c r="H61" s="73">
        <v>500</v>
      </c>
      <c r="I61" s="63">
        <v>500</v>
      </c>
      <c r="J61" s="63">
        <v>500</v>
      </c>
    </row>
    <row r="62" spans="1:10" ht="21" customHeight="1">
      <c r="A62" s="64" t="s">
        <v>92</v>
      </c>
      <c r="B62" s="53" t="s">
        <v>22</v>
      </c>
      <c r="C62" s="52" t="s">
        <v>23</v>
      </c>
      <c r="D62" s="53" t="s">
        <v>24</v>
      </c>
      <c r="E62" s="52" t="s">
        <v>40</v>
      </c>
      <c r="F62" s="53" t="s">
        <v>90</v>
      </c>
      <c r="G62" s="52"/>
      <c r="H62" s="48">
        <v>13750</v>
      </c>
      <c r="I62" s="65">
        <v>13750</v>
      </c>
      <c r="J62" s="65">
        <v>13750</v>
      </c>
    </row>
    <row r="63" spans="1:10" ht="21" customHeight="1">
      <c r="A63" s="64" t="s">
        <v>93</v>
      </c>
      <c r="B63" s="53" t="s">
        <v>22</v>
      </c>
      <c r="C63" s="52" t="s">
        <v>23</v>
      </c>
      <c r="D63" s="53" t="s">
        <v>24</v>
      </c>
      <c r="E63" s="52" t="s">
        <v>40</v>
      </c>
      <c r="F63" s="53" t="s">
        <v>90</v>
      </c>
      <c r="G63" s="52"/>
      <c r="H63" s="48">
        <v>700</v>
      </c>
      <c r="I63" s="65">
        <v>700</v>
      </c>
      <c r="J63" s="65">
        <v>700</v>
      </c>
    </row>
    <row r="64" spans="1:10" ht="21" customHeight="1" hidden="1">
      <c r="A64" s="64" t="s">
        <v>94</v>
      </c>
      <c r="B64" s="53" t="s">
        <v>22</v>
      </c>
      <c r="C64" s="52" t="s">
        <v>23</v>
      </c>
      <c r="D64" s="53" t="s">
        <v>24</v>
      </c>
      <c r="E64" s="52" t="s">
        <v>40</v>
      </c>
      <c r="F64" s="53" t="s">
        <v>90</v>
      </c>
      <c r="G64" s="52"/>
      <c r="H64" s="48"/>
      <c r="I64" s="65"/>
      <c r="J64" s="65"/>
    </row>
    <row r="65" spans="1:10" ht="21" customHeight="1" hidden="1">
      <c r="A65" s="51"/>
      <c r="B65" s="52" t="s">
        <v>22</v>
      </c>
      <c r="C65" s="53" t="s">
        <v>23</v>
      </c>
      <c r="D65" s="52" t="s">
        <v>24</v>
      </c>
      <c r="E65" s="53" t="s">
        <v>40</v>
      </c>
      <c r="F65" s="52" t="s">
        <v>95</v>
      </c>
      <c r="G65" s="53"/>
      <c r="H65" s="48"/>
      <c r="I65" s="54"/>
      <c r="J65" s="55"/>
    </row>
    <row r="66" spans="1:10" ht="21" customHeight="1">
      <c r="A66" s="51" t="s">
        <v>96</v>
      </c>
      <c r="B66" s="52" t="s">
        <v>22</v>
      </c>
      <c r="C66" s="53" t="s">
        <v>23</v>
      </c>
      <c r="D66" s="52" t="s">
        <v>24</v>
      </c>
      <c r="E66" s="53" t="s">
        <v>40</v>
      </c>
      <c r="F66" s="52" t="s">
        <v>97</v>
      </c>
      <c r="G66" s="53"/>
      <c r="H66" s="48">
        <v>500</v>
      </c>
      <c r="I66" s="54">
        <v>500</v>
      </c>
      <c r="J66" s="55">
        <v>500</v>
      </c>
    </row>
    <row r="67" spans="1:10" ht="21" customHeight="1" hidden="1">
      <c r="A67" s="51"/>
      <c r="B67" s="52" t="s">
        <v>22</v>
      </c>
      <c r="C67" s="53" t="s">
        <v>23</v>
      </c>
      <c r="D67" s="52" t="s">
        <v>24</v>
      </c>
      <c r="E67" s="53" t="s">
        <v>40</v>
      </c>
      <c r="F67" s="52" t="s">
        <v>98</v>
      </c>
      <c r="G67" s="53"/>
      <c r="H67" s="48"/>
      <c r="I67" s="54"/>
      <c r="J67" s="55"/>
    </row>
    <row r="68" spans="1:10" ht="21" customHeight="1" thickBot="1">
      <c r="A68" s="51" t="s">
        <v>99</v>
      </c>
      <c r="B68" s="52" t="s">
        <v>22</v>
      </c>
      <c r="C68" s="53" t="s">
        <v>23</v>
      </c>
      <c r="D68" s="52" t="s">
        <v>24</v>
      </c>
      <c r="E68" s="53" t="s">
        <v>46</v>
      </c>
      <c r="F68" s="52" t="s">
        <v>47</v>
      </c>
      <c r="G68" s="53"/>
      <c r="H68" s="48">
        <v>1721.64</v>
      </c>
      <c r="I68" s="54">
        <v>1721.64</v>
      </c>
      <c r="J68" s="55">
        <v>1721.64</v>
      </c>
    </row>
    <row r="69" spans="1:10" ht="21" customHeight="1" hidden="1">
      <c r="A69" s="51" t="s">
        <v>100</v>
      </c>
      <c r="B69" s="52" t="s">
        <v>22</v>
      </c>
      <c r="C69" s="53" t="s">
        <v>23</v>
      </c>
      <c r="D69" s="52" t="s">
        <v>24</v>
      </c>
      <c r="E69" s="53" t="s">
        <v>101</v>
      </c>
      <c r="F69" s="52" t="s">
        <v>102</v>
      </c>
      <c r="G69" s="53"/>
      <c r="H69" s="48"/>
      <c r="I69" s="54"/>
      <c r="J69" s="55"/>
    </row>
    <row r="70" spans="1:10" ht="21" customHeight="1" hidden="1">
      <c r="A70" s="51"/>
      <c r="B70" s="52" t="s">
        <v>22</v>
      </c>
      <c r="C70" s="53" t="s">
        <v>23</v>
      </c>
      <c r="D70" s="52" t="s">
        <v>24</v>
      </c>
      <c r="E70" s="53" t="s">
        <v>101</v>
      </c>
      <c r="F70" s="52" t="s">
        <v>103</v>
      </c>
      <c r="G70" s="53"/>
      <c r="H70" s="48"/>
      <c r="I70" s="54"/>
      <c r="J70" s="55"/>
    </row>
    <row r="71" spans="1:10" ht="21" customHeight="1" hidden="1">
      <c r="A71" s="51"/>
      <c r="B71" s="52" t="s">
        <v>22</v>
      </c>
      <c r="C71" s="53" t="s">
        <v>104</v>
      </c>
      <c r="D71" s="52" t="s">
        <v>24</v>
      </c>
      <c r="E71" s="53" t="s">
        <v>40</v>
      </c>
      <c r="F71" s="52" t="s">
        <v>48</v>
      </c>
      <c r="G71" s="53" t="s">
        <v>74</v>
      </c>
      <c r="H71" s="48"/>
      <c r="I71" s="54"/>
      <c r="J71" s="55"/>
    </row>
    <row r="72" spans="1:10" ht="21" customHeight="1" hidden="1">
      <c r="A72" s="51"/>
      <c r="B72" s="52" t="s">
        <v>105</v>
      </c>
      <c r="C72" s="53" t="s">
        <v>106</v>
      </c>
      <c r="D72" s="52" t="s">
        <v>24</v>
      </c>
      <c r="E72" s="53" t="s">
        <v>107</v>
      </c>
      <c r="F72" s="52" t="s">
        <v>28</v>
      </c>
      <c r="G72" s="53"/>
      <c r="H72" s="48"/>
      <c r="I72" s="54"/>
      <c r="J72" s="55"/>
    </row>
    <row r="73" spans="1:10" ht="21" customHeight="1" hidden="1">
      <c r="A73" s="51"/>
      <c r="B73" s="52" t="s">
        <v>22</v>
      </c>
      <c r="C73" s="53" t="s">
        <v>23</v>
      </c>
      <c r="D73" s="52" t="s">
        <v>108</v>
      </c>
      <c r="E73" s="53" t="s">
        <v>40</v>
      </c>
      <c r="F73" s="52" t="s">
        <v>53</v>
      </c>
      <c r="G73" s="53"/>
      <c r="H73" s="48"/>
      <c r="I73" s="54"/>
      <c r="J73" s="55"/>
    </row>
    <row r="74" spans="1:10" ht="21" customHeight="1" hidden="1">
      <c r="A74" s="51"/>
      <c r="B74" s="52" t="s">
        <v>22</v>
      </c>
      <c r="C74" s="53" t="s">
        <v>23</v>
      </c>
      <c r="D74" s="52" t="s">
        <v>108</v>
      </c>
      <c r="E74" s="53" t="s">
        <v>40</v>
      </c>
      <c r="F74" s="52" t="s">
        <v>48</v>
      </c>
      <c r="G74" s="53"/>
      <c r="H74" s="48"/>
      <c r="I74" s="54"/>
      <c r="J74" s="55"/>
    </row>
    <row r="75" spans="1:10" ht="21" customHeight="1" hidden="1">
      <c r="A75" s="51"/>
      <c r="B75" s="52" t="s">
        <v>22</v>
      </c>
      <c r="C75" s="53" t="s">
        <v>23</v>
      </c>
      <c r="D75" s="52" t="s">
        <v>108</v>
      </c>
      <c r="E75" s="53" t="s">
        <v>40</v>
      </c>
      <c r="F75" s="52" t="s">
        <v>80</v>
      </c>
      <c r="G75" s="53"/>
      <c r="H75" s="48"/>
      <c r="I75" s="54"/>
      <c r="J75" s="55"/>
    </row>
    <row r="76" spans="1:10" ht="21" customHeight="1" hidden="1">
      <c r="A76" s="51"/>
      <c r="B76" s="52" t="s">
        <v>22</v>
      </c>
      <c r="C76" s="53" t="s">
        <v>23</v>
      </c>
      <c r="D76" s="52" t="s">
        <v>108</v>
      </c>
      <c r="E76" s="53" t="s">
        <v>40</v>
      </c>
      <c r="F76" s="52" t="s">
        <v>88</v>
      </c>
      <c r="G76" s="53"/>
      <c r="H76" s="48"/>
      <c r="I76" s="54"/>
      <c r="J76" s="55"/>
    </row>
    <row r="77" spans="1:10" ht="21" customHeight="1" hidden="1">
      <c r="A77" s="51"/>
      <c r="B77" s="52" t="s">
        <v>22</v>
      </c>
      <c r="C77" s="53" t="s">
        <v>23</v>
      </c>
      <c r="D77" s="52" t="s">
        <v>108</v>
      </c>
      <c r="E77" s="53" t="s">
        <v>40</v>
      </c>
      <c r="F77" s="52" t="s">
        <v>90</v>
      </c>
      <c r="G77" s="53"/>
      <c r="H77" s="48"/>
      <c r="I77" s="54"/>
      <c r="J77" s="55"/>
    </row>
    <row r="78" spans="1:10" ht="21" customHeight="1" hidden="1">
      <c r="A78" s="51"/>
      <c r="B78" s="52" t="s">
        <v>22</v>
      </c>
      <c r="C78" s="53" t="s">
        <v>23</v>
      </c>
      <c r="D78" s="52" t="s">
        <v>109</v>
      </c>
      <c r="E78" s="53" t="s">
        <v>40</v>
      </c>
      <c r="F78" s="52" t="s">
        <v>48</v>
      </c>
      <c r="G78" s="53"/>
      <c r="H78" s="48"/>
      <c r="I78" s="54"/>
      <c r="J78" s="55"/>
    </row>
    <row r="79" spans="1:10" ht="21" customHeight="1" hidden="1">
      <c r="A79" s="51"/>
      <c r="B79" s="52" t="s">
        <v>22</v>
      </c>
      <c r="C79" s="53" t="s">
        <v>23</v>
      </c>
      <c r="D79" s="52" t="s">
        <v>109</v>
      </c>
      <c r="E79" s="53" t="s">
        <v>40</v>
      </c>
      <c r="F79" s="52" t="s">
        <v>80</v>
      </c>
      <c r="G79" s="53"/>
      <c r="H79" s="48"/>
      <c r="I79" s="54"/>
      <c r="J79" s="55"/>
    </row>
    <row r="80" spans="1:10" ht="21" customHeight="1" hidden="1">
      <c r="A80" s="51"/>
      <c r="B80" s="52" t="s">
        <v>22</v>
      </c>
      <c r="C80" s="53" t="s">
        <v>23</v>
      </c>
      <c r="D80" s="52" t="s">
        <v>110</v>
      </c>
      <c r="E80" s="53" t="s">
        <v>25</v>
      </c>
      <c r="F80" s="52" t="s">
        <v>26</v>
      </c>
      <c r="G80" s="53"/>
      <c r="H80" s="48"/>
      <c r="I80" s="54"/>
      <c r="J80" s="55"/>
    </row>
    <row r="81" spans="1:10" ht="21" customHeight="1" hidden="1">
      <c r="A81" s="51"/>
      <c r="B81" s="52" t="s">
        <v>22</v>
      </c>
      <c r="C81" s="53" t="s">
        <v>23</v>
      </c>
      <c r="D81" s="52" t="s">
        <v>110</v>
      </c>
      <c r="E81" s="53" t="s">
        <v>30</v>
      </c>
      <c r="F81" s="52" t="s">
        <v>31</v>
      </c>
      <c r="G81" s="53"/>
      <c r="H81" s="48"/>
      <c r="I81" s="54"/>
      <c r="J81" s="55"/>
    </row>
    <row r="82" spans="1:10" ht="21" customHeight="1" hidden="1">
      <c r="A82" s="51"/>
      <c r="B82" s="52" t="s">
        <v>22</v>
      </c>
      <c r="C82" s="53" t="s">
        <v>22</v>
      </c>
      <c r="D82" s="52" t="s">
        <v>111</v>
      </c>
      <c r="E82" s="53" t="s">
        <v>40</v>
      </c>
      <c r="F82" s="52" t="s">
        <v>48</v>
      </c>
      <c r="G82" s="53" t="s">
        <v>85</v>
      </c>
      <c r="H82" s="48"/>
      <c r="I82" s="54"/>
      <c r="J82" s="55"/>
    </row>
    <row r="83" spans="1:10" ht="21" customHeight="1" hidden="1">
      <c r="A83" s="51"/>
      <c r="B83" s="52" t="s">
        <v>22</v>
      </c>
      <c r="C83" s="53" t="s">
        <v>22</v>
      </c>
      <c r="D83" s="52" t="s">
        <v>111</v>
      </c>
      <c r="E83" s="53" t="s">
        <v>40</v>
      </c>
      <c r="F83" s="52" t="s">
        <v>84</v>
      </c>
      <c r="G83" s="53" t="s">
        <v>85</v>
      </c>
      <c r="H83" s="48"/>
      <c r="I83" s="54"/>
      <c r="J83" s="55"/>
    </row>
    <row r="84" spans="1:10" ht="21" customHeight="1" hidden="1">
      <c r="A84" s="51"/>
      <c r="B84" s="52" t="s">
        <v>22</v>
      </c>
      <c r="C84" s="53" t="s">
        <v>23</v>
      </c>
      <c r="D84" s="52" t="s">
        <v>112</v>
      </c>
      <c r="E84" s="53" t="s">
        <v>40</v>
      </c>
      <c r="F84" s="52" t="s">
        <v>53</v>
      </c>
      <c r="G84" s="53"/>
      <c r="H84" s="48"/>
      <c r="I84" s="54"/>
      <c r="J84" s="55"/>
    </row>
    <row r="85" spans="1:10" ht="21" customHeight="1" hidden="1">
      <c r="A85" s="51"/>
      <c r="B85" s="52" t="s">
        <v>22</v>
      </c>
      <c r="C85" s="53" t="s">
        <v>23</v>
      </c>
      <c r="D85" s="52" t="s">
        <v>112</v>
      </c>
      <c r="E85" s="53" t="s">
        <v>40</v>
      </c>
      <c r="F85" s="52" t="s">
        <v>48</v>
      </c>
      <c r="G85" s="53"/>
      <c r="H85" s="48"/>
      <c r="I85" s="54"/>
      <c r="J85" s="55"/>
    </row>
    <row r="86" spans="1:10" ht="21" customHeight="1" hidden="1">
      <c r="A86" s="51"/>
      <c r="B86" s="52" t="s">
        <v>22</v>
      </c>
      <c r="C86" s="53" t="s">
        <v>23</v>
      </c>
      <c r="D86" s="52" t="s">
        <v>112</v>
      </c>
      <c r="E86" s="53" t="s">
        <v>40</v>
      </c>
      <c r="F86" s="52" t="s">
        <v>48</v>
      </c>
      <c r="G86" s="53" t="s">
        <v>74</v>
      </c>
      <c r="H86" s="48"/>
      <c r="I86" s="54"/>
      <c r="J86" s="55"/>
    </row>
    <row r="87" spans="1:10" ht="21" customHeight="1" hidden="1">
      <c r="A87" s="51"/>
      <c r="B87" s="52" t="s">
        <v>22</v>
      </c>
      <c r="C87" s="53" t="s">
        <v>23</v>
      </c>
      <c r="D87" s="52" t="s">
        <v>112</v>
      </c>
      <c r="E87" s="53" t="s">
        <v>40</v>
      </c>
      <c r="F87" s="52" t="s">
        <v>113</v>
      </c>
      <c r="G87" s="53"/>
      <c r="H87" s="48"/>
      <c r="I87" s="54"/>
      <c r="J87" s="55"/>
    </row>
    <row r="88" spans="1:10" ht="21" customHeight="1" hidden="1">
      <c r="A88" s="51"/>
      <c r="B88" s="52" t="s">
        <v>22</v>
      </c>
      <c r="C88" s="53" t="s">
        <v>23</v>
      </c>
      <c r="D88" s="52" t="s">
        <v>112</v>
      </c>
      <c r="E88" s="53" t="s">
        <v>40</v>
      </c>
      <c r="F88" s="52" t="s">
        <v>86</v>
      </c>
      <c r="G88" s="53"/>
      <c r="H88" s="48"/>
      <c r="I88" s="54"/>
      <c r="J88" s="55"/>
    </row>
    <row r="89" spans="1:10" ht="21" customHeight="1" hidden="1">
      <c r="A89" s="51"/>
      <c r="B89" s="52" t="s">
        <v>22</v>
      </c>
      <c r="C89" s="53" t="s">
        <v>23</v>
      </c>
      <c r="D89" s="52" t="s">
        <v>112</v>
      </c>
      <c r="E89" s="53" t="s">
        <v>40</v>
      </c>
      <c r="F89" s="52" t="s">
        <v>90</v>
      </c>
      <c r="G89" s="53"/>
      <c r="H89" s="48"/>
      <c r="I89" s="54"/>
      <c r="J89" s="55"/>
    </row>
    <row r="90" spans="1:10" ht="21" customHeight="1" hidden="1">
      <c r="A90" s="51"/>
      <c r="B90" s="52" t="s">
        <v>22</v>
      </c>
      <c r="C90" s="53" t="s">
        <v>23</v>
      </c>
      <c r="D90" s="52" t="s">
        <v>112</v>
      </c>
      <c r="E90" s="53" t="s">
        <v>114</v>
      </c>
      <c r="F90" s="52" t="s">
        <v>115</v>
      </c>
      <c r="G90" s="53"/>
      <c r="H90" s="48"/>
      <c r="I90" s="54"/>
      <c r="J90" s="55"/>
    </row>
    <row r="91" spans="1:10" ht="21" customHeight="1" hidden="1">
      <c r="A91" s="51"/>
      <c r="B91" s="52" t="s">
        <v>22</v>
      </c>
      <c r="C91" s="53" t="s">
        <v>23</v>
      </c>
      <c r="D91" s="52" t="s">
        <v>112</v>
      </c>
      <c r="E91" s="53" t="s">
        <v>116</v>
      </c>
      <c r="F91" s="52" t="s">
        <v>47</v>
      </c>
      <c r="G91" s="53"/>
      <c r="H91" s="48"/>
      <c r="I91" s="54"/>
      <c r="J91" s="55"/>
    </row>
    <row r="92" spans="1:10" ht="21" customHeight="1" hidden="1">
      <c r="A92" s="51"/>
      <c r="B92" s="52" t="s">
        <v>22</v>
      </c>
      <c r="C92" s="53" t="s">
        <v>23</v>
      </c>
      <c r="D92" s="52" t="s">
        <v>117</v>
      </c>
      <c r="E92" s="53" t="s">
        <v>40</v>
      </c>
      <c r="F92" s="52" t="s">
        <v>84</v>
      </c>
      <c r="G92" s="53"/>
      <c r="H92" s="48"/>
      <c r="I92" s="54"/>
      <c r="J92" s="55"/>
    </row>
    <row r="93" spans="1:10" ht="21" customHeight="1" hidden="1">
      <c r="A93" s="51"/>
      <c r="B93" s="52" t="s">
        <v>22</v>
      </c>
      <c r="C93" s="53" t="s">
        <v>22</v>
      </c>
      <c r="D93" s="52" t="s">
        <v>118</v>
      </c>
      <c r="E93" s="53" t="s">
        <v>40</v>
      </c>
      <c r="F93" s="52" t="s">
        <v>48</v>
      </c>
      <c r="G93" s="53" t="s">
        <v>85</v>
      </c>
      <c r="H93" s="48"/>
      <c r="I93" s="54"/>
      <c r="J93" s="55"/>
    </row>
    <row r="94" spans="1:10" ht="21" customHeight="1" hidden="1">
      <c r="A94" s="51"/>
      <c r="B94" s="52" t="s">
        <v>22</v>
      </c>
      <c r="C94" s="53" t="s">
        <v>22</v>
      </c>
      <c r="D94" s="52" t="s">
        <v>118</v>
      </c>
      <c r="E94" s="53" t="s">
        <v>40</v>
      </c>
      <c r="F94" s="52" t="s">
        <v>84</v>
      </c>
      <c r="G94" s="53" t="s">
        <v>85</v>
      </c>
      <c r="H94" s="48"/>
      <c r="I94" s="54"/>
      <c r="J94" s="55"/>
    </row>
    <row r="95" spans="1:10" ht="21" customHeight="1" hidden="1">
      <c r="A95" s="51"/>
      <c r="B95" s="52" t="s">
        <v>22</v>
      </c>
      <c r="C95" s="53" t="s">
        <v>23</v>
      </c>
      <c r="D95" s="52" t="s">
        <v>119</v>
      </c>
      <c r="E95" s="53" t="s">
        <v>61</v>
      </c>
      <c r="F95" s="52" t="s">
        <v>53</v>
      </c>
      <c r="G95" s="53"/>
      <c r="H95" s="48"/>
      <c r="I95" s="54"/>
      <c r="J95" s="55"/>
    </row>
    <row r="96" spans="1:10" ht="21" customHeight="1" hidden="1">
      <c r="A96" s="78"/>
      <c r="B96" s="66" t="s">
        <v>22</v>
      </c>
      <c r="C96" s="70" t="s">
        <v>23</v>
      </c>
      <c r="D96" s="66" t="s">
        <v>119</v>
      </c>
      <c r="E96" s="70" t="s">
        <v>40</v>
      </c>
      <c r="F96" s="66" t="s">
        <v>53</v>
      </c>
      <c r="G96" s="70"/>
      <c r="H96" s="79"/>
      <c r="I96" s="80"/>
      <c r="J96" s="81"/>
    </row>
    <row r="97" spans="1:10" ht="21" customHeight="1" thickBot="1">
      <c r="A97" s="82" t="s">
        <v>120</v>
      </c>
      <c r="B97" s="83"/>
      <c r="C97" s="83"/>
      <c r="D97" s="83"/>
      <c r="E97" s="83"/>
      <c r="F97" s="83"/>
      <c r="G97" s="84"/>
      <c r="H97" s="85">
        <f>H17+H18+H19+H20+H21+H22+H23+H24+H25+H26+H27+H28+H29+H30+H31+H40+H43+H44+H49+H53+H54+H55+H56+H57+H58+H59+H60+H65+H66+H67+H68+H69+H70+H71+H72+H73+H74+H75+H76+H77+H78+H79+H80+H81+H82+H83+H84+H85+H86+H87+H88+H89+H90+H91+H92+H93+H94+H95+H96+H39</f>
        <v>1303060.2854562718</v>
      </c>
      <c r="I97" s="85">
        <f>I17+I18+I19+I20+I21+I22+I23+I24+I25+I26+I27+I28+I29+I30+I31+I40+I43+I44+I49+I53+I54+I55+I56+I57+I58+I59+I60+I65+I66+I67+I68+I69+I70+I71+I72+I73+I74+I75+I76+I77+I78+I79+I80+I81+I82+I83+I84+I85+I86+I87+I88+I89+I90+I91+I92+I93+I94+I95+I96+I39</f>
        <v>858560.285456272</v>
      </c>
      <c r="J97" s="85">
        <f>J17+J18+J19+J20+J21+J22+J23+J24+J25+J26+J27+J28+J29+J30+J31+J40+J43+J44+J49+J53+J54+J55+J56+J57+J58+J59+J60+J65+J66+J67+J68+J69+J70+J71+J72+J73+J74+J75+J76+J77+J78+J79+J80+J81+J82+J83+J84+J85+J86+J87+J88+J89+J90+J91+J92+J93+J94+J95+J96+J39</f>
        <v>858560.285456272</v>
      </c>
    </row>
    <row r="98" spans="1:10" ht="21" customHeight="1" thickBot="1">
      <c r="A98" s="41" t="s">
        <v>121</v>
      </c>
      <c r="B98" s="42"/>
      <c r="C98" s="42"/>
      <c r="D98" s="42"/>
      <c r="E98" s="42"/>
      <c r="F98" s="42"/>
      <c r="G98" s="42"/>
      <c r="H98" s="42"/>
      <c r="I98" s="86"/>
      <c r="J98" s="87"/>
    </row>
    <row r="99" spans="1:10" ht="21" customHeight="1">
      <c r="A99" s="88" t="s">
        <v>21</v>
      </c>
      <c r="B99" s="89" t="s">
        <v>22</v>
      </c>
      <c r="C99" s="46" t="s">
        <v>23</v>
      </c>
      <c r="D99" s="89" t="s">
        <v>122</v>
      </c>
      <c r="E99" s="46" t="s">
        <v>25</v>
      </c>
      <c r="F99" s="89" t="s">
        <v>26</v>
      </c>
      <c r="G99" s="46"/>
      <c r="H99" s="90">
        <v>386230.26026400004</v>
      </c>
      <c r="I99" s="91">
        <v>386230.26026400004</v>
      </c>
      <c r="J99" s="91">
        <v>386230.26026400004</v>
      </c>
    </row>
    <row r="100" spans="1:10" ht="21" customHeight="1">
      <c r="A100" s="64" t="s">
        <v>29</v>
      </c>
      <c r="B100" s="53" t="s">
        <v>22</v>
      </c>
      <c r="C100" s="52" t="s">
        <v>23</v>
      </c>
      <c r="D100" s="53" t="s">
        <v>122</v>
      </c>
      <c r="E100" s="52" t="s">
        <v>30</v>
      </c>
      <c r="F100" s="53" t="s">
        <v>31</v>
      </c>
      <c r="G100" s="52"/>
      <c r="H100" s="48">
        <v>116641.53859972801</v>
      </c>
      <c r="I100" s="65">
        <v>116641.53859972801</v>
      </c>
      <c r="J100" s="65">
        <v>116641.53859972801</v>
      </c>
    </row>
    <row r="101" spans="1:10" ht="21" customHeight="1">
      <c r="A101" s="64" t="s">
        <v>99</v>
      </c>
      <c r="B101" s="53" t="s">
        <v>22</v>
      </c>
      <c r="C101" s="52" t="s">
        <v>23</v>
      </c>
      <c r="D101" s="53" t="s">
        <v>122</v>
      </c>
      <c r="E101" s="52" t="s">
        <v>46</v>
      </c>
      <c r="F101" s="53" t="s">
        <v>47</v>
      </c>
      <c r="G101" s="52" t="s">
        <v>123</v>
      </c>
      <c r="H101" s="48">
        <v>8278.36</v>
      </c>
      <c r="I101" s="65">
        <v>8278.36</v>
      </c>
      <c r="J101" s="65">
        <v>8278.36</v>
      </c>
    </row>
    <row r="102" spans="1:10" ht="21" customHeight="1" hidden="1">
      <c r="A102" s="64"/>
      <c r="B102" s="53" t="s">
        <v>22</v>
      </c>
      <c r="C102" s="52" t="s">
        <v>23</v>
      </c>
      <c r="D102" s="53" t="s">
        <v>124</v>
      </c>
      <c r="E102" s="52" t="s">
        <v>25</v>
      </c>
      <c r="F102" s="53" t="s">
        <v>26</v>
      </c>
      <c r="G102" s="52"/>
      <c r="H102" s="48"/>
      <c r="I102" s="65"/>
      <c r="J102" s="65"/>
    </row>
    <row r="103" spans="1:10" ht="21" customHeight="1" hidden="1">
      <c r="A103" s="64"/>
      <c r="B103" s="53" t="s">
        <v>22</v>
      </c>
      <c r="C103" s="52" t="s">
        <v>23</v>
      </c>
      <c r="D103" s="53" t="s">
        <v>124</v>
      </c>
      <c r="E103" s="52" t="s">
        <v>30</v>
      </c>
      <c r="F103" s="53" t="s">
        <v>31</v>
      </c>
      <c r="G103" s="52"/>
      <c r="H103" s="48"/>
      <c r="I103" s="65"/>
      <c r="J103" s="65"/>
    </row>
    <row r="104" spans="1:10" ht="21" customHeight="1">
      <c r="A104" s="64" t="s">
        <v>21</v>
      </c>
      <c r="B104" s="53" t="s">
        <v>22</v>
      </c>
      <c r="C104" s="52" t="s">
        <v>23</v>
      </c>
      <c r="D104" s="53" t="s">
        <v>125</v>
      </c>
      <c r="E104" s="52" t="s">
        <v>25</v>
      </c>
      <c r="F104" s="53" t="s">
        <v>26</v>
      </c>
      <c r="G104" s="52" t="s">
        <v>126</v>
      </c>
      <c r="H104" s="48">
        <v>1924465.24</v>
      </c>
      <c r="I104" s="65">
        <v>1924465.24</v>
      </c>
      <c r="J104" s="65">
        <v>1924465.24</v>
      </c>
    </row>
    <row r="105" spans="1:10" ht="21" customHeight="1">
      <c r="A105" s="64" t="s">
        <v>21</v>
      </c>
      <c r="B105" s="53" t="s">
        <v>22</v>
      </c>
      <c r="C105" s="52" t="s">
        <v>23</v>
      </c>
      <c r="D105" s="53" t="s">
        <v>125</v>
      </c>
      <c r="E105" s="52" t="s">
        <v>25</v>
      </c>
      <c r="F105" s="53" t="s">
        <v>26</v>
      </c>
      <c r="G105" s="52" t="s">
        <v>127</v>
      </c>
      <c r="H105" s="48">
        <v>609616.96</v>
      </c>
      <c r="I105" s="65">
        <v>609616.96</v>
      </c>
      <c r="J105" s="65">
        <v>609616.96</v>
      </c>
    </row>
    <row r="106" spans="1:10" ht="21" customHeight="1">
      <c r="A106" s="64" t="s">
        <v>21</v>
      </c>
      <c r="B106" s="53" t="s">
        <v>22</v>
      </c>
      <c r="C106" s="52" t="s">
        <v>23</v>
      </c>
      <c r="D106" s="53" t="s">
        <v>125</v>
      </c>
      <c r="E106" s="52" t="s">
        <v>25</v>
      </c>
      <c r="F106" s="53" t="s">
        <v>26</v>
      </c>
      <c r="G106" s="52" t="s">
        <v>128</v>
      </c>
      <c r="H106" s="48">
        <v>105990.78</v>
      </c>
      <c r="I106" s="65">
        <v>105990.78</v>
      </c>
      <c r="J106" s="65">
        <v>105990.78</v>
      </c>
    </row>
    <row r="107" spans="1:10" ht="34.5" customHeight="1">
      <c r="A107" s="64" t="s">
        <v>27</v>
      </c>
      <c r="B107" s="53" t="s">
        <v>22</v>
      </c>
      <c r="C107" s="52" t="s">
        <v>23</v>
      </c>
      <c r="D107" s="53" t="s">
        <v>125</v>
      </c>
      <c r="E107" s="52" t="s">
        <v>25</v>
      </c>
      <c r="F107" s="53" t="s">
        <v>28</v>
      </c>
      <c r="G107" s="52" t="s">
        <v>126</v>
      </c>
      <c r="H107" s="48">
        <v>5000</v>
      </c>
      <c r="I107" s="65">
        <v>5000</v>
      </c>
      <c r="J107" s="65">
        <v>5000</v>
      </c>
    </row>
    <row r="108" spans="1:10" ht="34.5" customHeight="1">
      <c r="A108" s="64" t="s">
        <v>27</v>
      </c>
      <c r="B108" s="53" t="s">
        <v>22</v>
      </c>
      <c r="C108" s="52" t="s">
        <v>23</v>
      </c>
      <c r="D108" s="53" t="s">
        <v>125</v>
      </c>
      <c r="E108" s="52" t="s">
        <v>25</v>
      </c>
      <c r="F108" s="53" t="s">
        <v>28</v>
      </c>
      <c r="G108" s="52" t="s">
        <v>127</v>
      </c>
      <c r="H108" s="48">
        <v>8000</v>
      </c>
      <c r="I108" s="65">
        <v>8000</v>
      </c>
      <c r="J108" s="65">
        <v>8000</v>
      </c>
    </row>
    <row r="109" spans="1:10" ht="21" customHeight="1" hidden="1">
      <c r="A109" s="64"/>
      <c r="B109" s="53" t="s">
        <v>22</v>
      </c>
      <c r="C109" s="52" t="s">
        <v>23</v>
      </c>
      <c r="D109" s="53" t="s">
        <v>125</v>
      </c>
      <c r="E109" s="52" t="s">
        <v>25</v>
      </c>
      <c r="F109" s="53" t="s">
        <v>28</v>
      </c>
      <c r="G109" s="52" t="s">
        <v>128</v>
      </c>
      <c r="H109" s="48"/>
      <c r="I109" s="65"/>
      <c r="J109" s="65"/>
    </row>
    <row r="110" spans="1:10" ht="21" customHeight="1" hidden="1">
      <c r="A110" s="64"/>
      <c r="B110" s="53" t="s">
        <v>22</v>
      </c>
      <c r="C110" s="52" t="s">
        <v>23</v>
      </c>
      <c r="D110" s="53" t="s">
        <v>125</v>
      </c>
      <c r="E110" s="52" t="s">
        <v>107</v>
      </c>
      <c r="F110" s="53" t="s">
        <v>129</v>
      </c>
      <c r="G110" s="52" t="s">
        <v>130</v>
      </c>
      <c r="H110" s="48"/>
      <c r="I110" s="65"/>
      <c r="J110" s="65"/>
    </row>
    <row r="111" spans="1:10" ht="21" customHeight="1" hidden="1">
      <c r="A111" s="64"/>
      <c r="B111" s="53" t="s">
        <v>22</v>
      </c>
      <c r="C111" s="52" t="s">
        <v>23</v>
      </c>
      <c r="D111" s="53" t="s">
        <v>125</v>
      </c>
      <c r="E111" s="52" t="s">
        <v>107</v>
      </c>
      <c r="F111" s="53" t="s">
        <v>48</v>
      </c>
      <c r="G111" s="52" t="s">
        <v>130</v>
      </c>
      <c r="H111" s="48"/>
      <c r="I111" s="65"/>
      <c r="J111" s="65"/>
    </row>
    <row r="112" spans="1:10" ht="21" customHeight="1">
      <c r="A112" s="64" t="s">
        <v>29</v>
      </c>
      <c r="B112" s="53" t="s">
        <v>22</v>
      </c>
      <c r="C112" s="52" t="s">
        <v>23</v>
      </c>
      <c r="D112" s="53" t="s">
        <v>125</v>
      </c>
      <c r="E112" s="52" t="s">
        <v>30</v>
      </c>
      <c r="F112" s="53" t="s">
        <v>31</v>
      </c>
      <c r="G112" s="52" t="s">
        <v>126</v>
      </c>
      <c r="H112" s="48">
        <v>563147.89</v>
      </c>
      <c r="I112" s="65">
        <v>563147.89</v>
      </c>
      <c r="J112" s="65">
        <v>563147.89</v>
      </c>
    </row>
    <row r="113" spans="1:10" ht="21" customHeight="1">
      <c r="A113" s="64" t="s">
        <v>29</v>
      </c>
      <c r="B113" s="53" t="s">
        <v>22</v>
      </c>
      <c r="C113" s="52" t="s">
        <v>23</v>
      </c>
      <c r="D113" s="53" t="s">
        <v>125</v>
      </c>
      <c r="E113" s="52" t="s">
        <v>30</v>
      </c>
      <c r="F113" s="53" t="s">
        <v>31</v>
      </c>
      <c r="G113" s="52" t="s">
        <v>127</v>
      </c>
      <c r="H113" s="48">
        <v>186520.32</v>
      </c>
      <c r="I113" s="65">
        <v>186520.32</v>
      </c>
      <c r="J113" s="65">
        <v>186520.32</v>
      </c>
    </row>
    <row r="114" spans="1:10" ht="21" customHeight="1">
      <c r="A114" s="64" t="s">
        <v>29</v>
      </c>
      <c r="B114" s="53" t="s">
        <v>22</v>
      </c>
      <c r="C114" s="52" t="s">
        <v>23</v>
      </c>
      <c r="D114" s="53" t="s">
        <v>125</v>
      </c>
      <c r="E114" s="52" t="s">
        <v>30</v>
      </c>
      <c r="F114" s="53" t="s">
        <v>31</v>
      </c>
      <c r="G114" s="52" t="s">
        <v>128</v>
      </c>
      <c r="H114" s="48">
        <v>32009.22</v>
      </c>
      <c r="I114" s="65">
        <v>32009.22</v>
      </c>
      <c r="J114" s="65">
        <v>32009.22</v>
      </c>
    </row>
    <row r="115" spans="1:10" ht="21" customHeight="1" hidden="1">
      <c r="A115" s="64"/>
      <c r="B115" s="53" t="s">
        <v>22</v>
      </c>
      <c r="C115" s="52" t="s">
        <v>23</v>
      </c>
      <c r="D115" s="53" t="s">
        <v>125</v>
      </c>
      <c r="E115" s="52" t="s">
        <v>40</v>
      </c>
      <c r="F115" s="53" t="s">
        <v>51</v>
      </c>
      <c r="G115" s="52" t="s">
        <v>130</v>
      </c>
      <c r="H115" s="48"/>
      <c r="I115" s="65"/>
      <c r="J115" s="65"/>
    </row>
    <row r="116" spans="1:10" ht="21.75" customHeight="1">
      <c r="A116" s="74" t="s">
        <v>54</v>
      </c>
      <c r="B116" s="53" t="s">
        <v>22</v>
      </c>
      <c r="C116" s="52" t="s">
        <v>23</v>
      </c>
      <c r="D116" s="53" t="s">
        <v>125</v>
      </c>
      <c r="E116" s="52" t="s">
        <v>40</v>
      </c>
      <c r="F116" s="53" t="s">
        <v>53</v>
      </c>
      <c r="G116" s="52" t="s">
        <v>130</v>
      </c>
      <c r="H116" s="48">
        <v>3000</v>
      </c>
      <c r="I116" s="65">
        <v>3000</v>
      </c>
      <c r="J116" s="65">
        <v>3000</v>
      </c>
    </row>
    <row r="117" spans="1:10" ht="21.75" customHeight="1">
      <c r="A117" s="74" t="s">
        <v>131</v>
      </c>
      <c r="B117" s="75" t="s">
        <v>22</v>
      </c>
      <c r="C117" s="76" t="s">
        <v>23</v>
      </c>
      <c r="D117" s="75" t="s">
        <v>125</v>
      </c>
      <c r="E117" s="76" t="s">
        <v>40</v>
      </c>
      <c r="F117" s="75" t="s">
        <v>53</v>
      </c>
      <c r="G117" s="76" t="s">
        <v>130</v>
      </c>
      <c r="H117" s="48">
        <v>6000</v>
      </c>
      <c r="I117" s="65">
        <v>6000</v>
      </c>
      <c r="J117" s="65">
        <v>6000</v>
      </c>
    </row>
    <row r="118" spans="1:10" ht="21" customHeight="1" hidden="1">
      <c r="A118" s="64" t="s">
        <v>132</v>
      </c>
      <c r="B118" s="75" t="s">
        <v>22</v>
      </c>
      <c r="C118" s="76" t="s">
        <v>23</v>
      </c>
      <c r="D118" s="75" t="s">
        <v>125</v>
      </c>
      <c r="E118" s="76" t="s">
        <v>40</v>
      </c>
      <c r="F118" s="75" t="s">
        <v>48</v>
      </c>
      <c r="G118" s="76" t="s">
        <v>126</v>
      </c>
      <c r="H118" s="48"/>
      <c r="I118" s="65"/>
      <c r="J118" s="65"/>
    </row>
    <row r="119" spans="1:10" ht="21" customHeight="1" hidden="1">
      <c r="A119" s="64"/>
      <c r="B119" s="75" t="s">
        <v>22</v>
      </c>
      <c r="C119" s="76" t="s">
        <v>23</v>
      </c>
      <c r="D119" s="75" t="s">
        <v>125</v>
      </c>
      <c r="E119" s="76" t="s">
        <v>40</v>
      </c>
      <c r="F119" s="75" t="s">
        <v>48</v>
      </c>
      <c r="G119" s="76" t="s">
        <v>130</v>
      </c>
      <c r="H119" s="48"/>
      <c r="I119" s="65"/>
      <c r="J119" s="65"/>
    </row>
    <row r="120" spans="1:10" ht="21" customHeight="1" hidden="1">
      <c r="A120" s="64"/>
      <c r="B120" s="75" t="s">
        <v>22</v>
      </c>
      <c r="C120" s="76" t="s">
        <v>23</v>
      </c>
      <c r="D120" s="75" t="s">
        <v>125</v>
      </c>
      <c r="E120" s="76" t="s">
        <v>40</v>
      </c>
      <c r="F120" s="75" t="s">
        <v>48</v>
      </c>
      <c r="G120" s="76" t="s">
        <v>133</v>
      </c>
      <c r="H120" s="48"/>
      <c r="I120" s="65"/>
      <c r="J120" s="65"/>
    </row>
    <row r="121" spans="1:10" ht="21" customHeight="1">
      <c r="A121" s="74" t="s">
        <v>134</v>
      </c>
      <c r="B121" s="75" t="s">
        <v>22</v>
      </c>
      <c r="C121" s="76" t="s">
        <v>23</v>
      </c>
      <c r="D121" s="75" t="s">
        <v>125</v>
      </c>
      <c r="E121" s="76" t="s">
        <v>40</v>
      </c>
      <c r="F121" s="75" t="s">
        <v>48</v>
      </c>
      <c r="G121" s="76" t="s">
        <v>135</v>
      </c>
      <c r="H121" s="48">
        <v>1500</v>
      </c>
      <c r="I121" s="65">
        <v>1500</v>
      </c>
      <c r="J121" s="65">
        <v>1500</v>
      </c>
    </row>
    <row r="122" spans="1:10" ht="21" customHeight="1">
      <c r="A122" s="74" t="s">
        <v>75</v>
      </c>
      <c r="B122" s="75" t="s">
        <v>22</v>
      </c>
      <c r="C122" s="76" t="s">
        <v>23</v>
      </c>
      <c r="D122" s="75" t="s">
        <v>125</v>
      </c>
      <c r="E122" s="76" t="s">
        <v>40</v>
      </c>
      <c r="F122" s="75" t="s">
        <v>48</v>
      </c>
      <c r="G122" s="76" t="s">
        <v>135</v>
      </c>
      <c r="H122" s="48">
        <v>10000</v>
      </c>
      <c r="I122" s="65">
        <v>10000</v>
      </c>
      <c r="J122" s="65">
        <v>10000</v>
      </c>
    </row>
    <row r="123" spans="1:10" ht="21" customHeight="1">
      <c r="A123" s="64" t="s">
        <v>136</v>
      </c>
      <c r="B123" s="75" t="s">
        <v>22</v>
      </c>
      <c r="C123" s="76" t="s">
        <v>23</v>
      </c>
      <c r="D123" s="75" t="s">
        <v>125</v>
      </c>
      <c r="E123" s="76" t="s">
        <v>40</v>
      </c>
      <c r="F123" s="75" t="s">
        <v>80</v>
      </c>
      <c r="G123" s="76" t="s">
        <v>130</v>
      </c>
      <c r="H123" s="48">
        <v>20000</v>
      </c>
      <c r="I123" s="65">
        <v>20000</v>
      </c>
      <c r="J123" s="65">
        <v>20000</v>
      </c>
    </row>
    <row r="124" spans="1:10" ht="21" customHeight="1">
      <c r="A124" s="64" t="s">
        <v>137</v>
      </c>
      <c r="B124" s="75" t="s">
        <v>22</v>
      </c>
      <c r="C124" s="76" t="s">
        <v>23</v>
      </c>
      <c r="D124" s="75" t="s">
        <v>125</v>
      </c>
      <c r="E124" s="76" t="s">
        <v>40</v>
      </c>
      <c r="F124" s="75" t="s">
        <v>80</v>
      </c>
      <c r="G124" s="76" t="s">
        <v>130</v>
      </c>
      <c r="H124" s="48">
        <v>15000</v>
      </c>
      <c r="I124" s="65">
        <v>15000</v>
      </c>
      <c r="J124" s="65">
        <v>15000</v>
      </c>
    </row>
    <row r="125" spans="1:10" ht="21" customHeight="1" hidden="1">
      <c r="A125" s="64"/>
      <c r="B125" s="75" t="s">
        <v>22</v>
      </c>
      <c r="C125" s="76" t="s">
        <v>23</v>
      </c>
      <c r="D125" s="75" t="s">
        <v>125</v>
      </c>
      <c r="E125" s="76" t="s">
        <v>40</v>
      </c>
      <c r="F125" s="75" t="s">
        <v>86</v>
      </c>
      <c r="G125" s="76" t="s">
        <v>130</v>
      </c>
      <c r="H125" s="48"/>
      <c r="I125" s="65"/>
      <c r="J125" s="65"/>
    </row>
    <row r="126" spans="1:10" ht="21" customHeight="1">
      <c r="A126" s="64" t="s">
        <v>91</v>
      </c>
      <c r="B126" s="75" t="s">
        <v>22</v>
      </c>
      <c r="C126" s="76" t="s">
        <v>23</v>
      </c>
      <c r="D126" s="75" t="s">
        <v>125</v>
      </c>
      <c r="E126" s="76" t="s">
        <v>40</v>
      </c>
      <c r="F126" s="75" t="s">
        <v>90</v>
      </c>
      <c r="G126" s="76" t="s">
        <v>130</v>
      </c>
      <c r="H126" s="48">
        <v>6342</v>
      </c>
      <c r="I126" s="65">
        <v>6342</v>
      </c>
      <c r="J126" s="65">
        <v>6342</v>
      </c>
    </row>
    <row r="127" spans="1:10" ht="21" customHeight="1">
      <c r="A127" s="64" t="s">
        <v>93</v>
      </c>
      <c r="B127" s="75" t="s">
        <v>22</v>
      </c>
      <c r="C127" s="76" t="s">
        <v>23</v>
      </c>
      <c r="D127" s="75" t="s">
        <v>125</v>
      </c>
      <c r="E127" s="76" t="s">
        <v>40</v>
      </c>
      <c r="F127" s="75" t="s">
        <v>90</v>
      </c>
      <c r="G127" s="76" t="s">
        <v>130</v>
      </c>
      <c r="H127" s="48">
        <v>3000</v>
      </c>
      <c r="I127" s="65">
        <v>3000</v>
      </c>
      <c r="J127" s="65">
        <v>3000</v>
      </c>
    </row>
    <row r="128" spans="1:10" ht="21" customHeight="1" hidden="1">
      <c r="A128" s="64" t="s">
        <v>96</v>
      </c>
      <c r="B128" s="75" t="s">
        <v>22</v>
      </c>
      <c r="C128" s="76" t="s">
        <v>23</v>
      </c>
      <c r="D128" s="75" t="s">
        <v>125</v>
      </c>
      <c r="E128" s="76" t="s">
        <v>40</v>
      </c>
      <c r="F128" s="75" t="s">
        <v>97</v>
      </c>
      <c r="G128" s="76" t="s">
        <v>130</v>
      </c>
      <c r="H128" s="48"/>
      <c r="I128" s="65"/>
      <c r="J128" s="65"/>
    </row>
    <row r="129" spans="1:10" ht="21" customHeight="1" hidden="1">
      <c r="A129" s="64"/>
      <c r="B129" s="75" t="s">
        <v>105</v>
      </c>
      <c r="C129" s="76" t="s">
        <v>106</v>
      </c>
      <c r="D129" s="75" t="s">
        <v>125</v>
      </c>
      <c r="E129" s="76" t="s">
        <v>107</v>
      </c>
      <c r="F129" s="75" t="s">
        <v>28</v>
      </c>
      <c r="G129" s="76" t="s">
        <v>126</v>
      </c>
      <c r="H129" s="48"/>
      <c r="I129" s="65"/>
      <c r="J129" s="65"/>
    </row>
    <row r="130" spans="1:10" ht="21" customHeight="1" hidden="1">
      <c r="A130" s="64"/>
      <c r="B130" s="75" t="s">
        <v>22</v>
      </c>
      <c r="C130" s="76" t="s">
        <v>22</v>
      </c>
      <c r="D130" s="75" t="s">
        <v>138</v>
      </c>
      <c r="E130" s="76" t="s">
        <v>40</v>
      </c>
      <c r="F130" s="75" t="s">
        <v>48</v>
      </c>
      <c r="G130" s="76" t="s">
        <v>85</v>
      </c>
      <c r="H130" s="48"/>
      <c r="I130" s="65"/>
      <c r="J130" s="65"/>
    </row>
    <row r="131" spans="1:10" ht="21" customHeight="1" hidden="1">
      <c r="A131" s="64"/>
      <c r="B131" s="53" t="s">
        <v>22</v>
      </c>
      <c r="C131" s="52" t="s">
        <v>22</v>
      </c>
      <c r="D131" s="53" t="s">
        <v>138</v>
      </c>
      <c r="E131" s="52" t="s">
        <v>40</v>
      </c>
      <c r="F131" s="53" t="s">
        <v>84</v>
      </c>
      <c r="G131" s="52" t="s">
        <v>85</v>
      </c>
      <c r="H131" s="48"/>
      <c r="I131" s="65"/>
      <c r="J131" s="65"/>
    </row>
    <row r="132" spans="1:10" ht="21" customHeight="1" hidden="1">
      <c r="A132" s="64"/>
      <c r="B132" s="53" t="s">
        <v>22</v>
      </c>
      <c r="C132" s="52" t="s">
        <v>23</v>
      </c>
      <c r="D132" s="53" t="s">
        <v>139</v>
      </c>
      <c r="E132" s="52" t="s">
        <v>61</v>
      </c>
      <c r="F132" s="53" t="s">
        <v>53</v>
      </c>
      <c r="G132" s="52"/>
      <c r="H132" s="48"/>
      <c r="I132" s="65"/>
      <c r="J132" s="65"/>
    </row>
    <row r="133" spans="1:10" ht="21" customHeight="1" hidden="1">
      <c r="A133" s="64"/>
      <c r="B133" s="53" t="s">
        <v>22</v>
      </c>
      <c r="C133" s="52" t="s">
        <v>23</v>
      </c>
      <c r="D133" s="53" t="s">
        <v>139</v>
      </c>
      <c r="E133" s="52" t="s">
        <v>40</v>
      </c>
      <c r="F133" s="53" t="s">
        <v>53</v>
      </c>
      <c r="G133" s="52"/>
      <c r="H133" s="48"/>
      <c r="I133" s="65"/>
      <c r="J133" s="65"/>
    </row>
    <row r="134" spans="1:10" ht="34.5" customHeight="1">
      <c r="A134" s="64" t="s">
        <v>140</v>
      </c>
      <c r="B134" s="53" t="s">
        <v>105</v>
      </c>
      <c r="C134" s="52" t="s">
        <v>141</v>
      </c>
      <c r="D134" s="53" t="s">
        <v>142</v>
      </c>
      <c r="E134" s="52" t="s">
        <v>40</v>
      </c>
      <c r="F134" s="53" t="s">
        <v>48</v>
      </c>
      <c r="G134" s="52"/>
      <c r="H134" s="48">
        <v>2900</v>
      </c>
      <c r="I134" s="65">
        <v>3000</v>
      </c>
      <c r="J134" s="65">
        <v>2800</v>
      </c>
    </row>
    <row r="135" spans="1:10" ht="21" customHeight="1" thickBot="1">
      <c r="A135" s="69" t="s">
        <v>143</v>
      </c>
      <c r="B135" s="70" t="s">
        <v>105</v>
      </c>
      <c r="C135" s="56" t="s">
        <v>141</v>
      </c>
      <c r="D135" s="70" t="s">
        <v>142</v>
      </c>
      <c r="E135" s="56" t="s">
        <v>144</v>
      </c>
      <c r="F135" s="70" t="s">
        <v>145</v>
      </c>
      <c r="G135" s="56"/>
      <c r="H135" s="79">
        <v>296000</v>
      </c>
      <c r="I135" s="92">
        <v>309000</v>
      </c>
      <c r="J135" s="67">
        <v>283000</v>
      </c>
    </row>
    <row r="136" spans="1:10" ht="21" customHeight="1" thickBot="1">
      <c r="A136" s="82" t="s">
        <v>146</v>
      </c>
      <c r="B136" s="83"/>
      <c r="C136" s="83"/>
      <c r="D136" s="83"/>
      <c r="E136" s="83"/>
      <c r="F136" s="83"/>
      <c r="G136" s="84"/>
      <c r="H136" s="85">
        <f>SUM(H99:H135)</f>
        <v>4309642.568863728</v>
      </c>
      <c r="I136" s="85">
        <f>SUM(I99:I135)</f>
        <v>4322742.568863728</v>
      </c>
      <c r="J136" s="85">
        <f>SUM(J99:J135)</f>
        <v>4296542.568863728</v>
      </c>
    </row>
    <row r="137" spans="1:10" ht="21" customHeight="1" thickBot="1">
      <c r="A137" s="93" t="s">
        <v>19</v>
      </c>
      <c r="B137" s="94"/>
      <c r="C137" s="94"/>
      <c r="D137" s="94"/>
      <c r="E137" s="94"/>
      <c r="F137" s="94"/>
      <c r="G137" s="94"/>
      <c r="H137" s="95">
        <f>H97+H136</f>
        <v>5612702.85432</v>
      </c>
      <c r="I137" s="95">
        <f>I97+I136</f>
        <v>5181302.85432</v>
      </c>
      <c r="J137" s="95">
        <f>J97+J136</f>
        <v>5155102.85432</v>
      </c>
    </row>
    <row r="138" spans="9:10" ht="6" customHeight="1" hidden="1">
      <c r="I138" s="98"/>
      <c r="J138" s="99"/>
    </row>
    <row r="139" spans="1:14" ht="45" customHeight="1" hidden="1">
      <c r="A139" s="100" t="s">
        <v>147</v>
      </c>
      <c r="B139" s="101"/>
      <c r="C139" s="101"/>
      <c r="D139" s="101"/>
      <c r="E139" s="101"/>
      <c r="F139" s="101"/>
      <c r="G139" s="102"/>
      <c r="H139" s="103" t="s">
        <v>148</v>
      </c>
      <c r="I139" s="103" t="s">
        <v>149</v>
      </c>
      <c r="J139" s="103" t="s">
        <v>150</v>
      </c>
      <c r="L139" s="19" t="e">
        <f>#REF!</f>
        <v>#REF!</v>
      </c>
      <c r="M139" s="19" t="e">
        <f>#REF!</f>
        <v>#REF!</v>
      </c>
      <c r="N139" s="19" t="e">
        <f>#REF!</f>
        <v>#REF!</v>
      </c>
    </row>
    <row r="140" spans="1:14" ht="21" customHeight="1" hidden="1">
      <c r="A140" s="104"/>
      <c r="B140" s="105" t="s">
        <v>22</v>
      </c>
      <c r="C140" s="106" t="s">
        <v>23</v>
      </c>
      <c r="D140" s="106" t="s">
        <v>24</v>
      </c>
      <c r="E140" s="106" t="s">
        <v>25</v>
      </c>
      <c r="F140" s="106" t="s">
        <v>26</v>
      </c>
      <c r="G140" s="105"/>
      <c r="H140" s="107" t="e">
        <f>#REF!+H17+#REF!+#REF!+#REF!+#REF!+#REF!+#REF!+#REF!+#REF!+#REF!+#REF!+#REF!+#REF!+#REF!</f>
        <v>#REF!</v>
      </c>
      <c r="I140" s="108" t="e">
        <f>#REF!+I17+#REF!+#REF!+#REF!+#REF!+#REF!+#REF!+#REF!+#REF!+#REF!+#REF!+#REF!+#REF!+#REF!</f>
        <v>#REF!</v>
      </c>
      <c r="J140" s="108" t="e">
        <f>#REF!+J17+#REF!+#REF!+#REF!+#REF!+#REF!+#REF!+#REF!+#REF!+#REF!+#REF!+#REF!+#REF!+#REF!</f>
        <v>#REF!</v>
      </c>
      <c r="L140" s="19" t="e">
        <f>#REF!-L139</f>
        <v>#REF!</v>
      </c>
      <c r="M140" s="19" t="e">
        <f>#REF!-M139</f>
        <v>#REF!</v>
      </c>
      <c r="N140" s="19" t="e">
        <f>#REF!-N139</f>
        <v>#REF!</v>
      </c>
    </row>
    <row r="141" spans="1:10" ht="21" customHeight="1" hidden="1">
      <c r="A141" s="109"/>
      <c r="B141" s="110" t="s">
        <v>22</v>
      </c>
      <c r="C141" s="111" t="s">
        <v>23</v>
      </c>
      <c r="D141" s="106" t="s">
        <v>24</v>
      </c>
      <c r="E141" s="111" t="s">
        <v>25</v>
      </c>
      <c r="F141" s="111" t="s">
        <v>28</v>
      </c>
      <c r="G141" s="110"/>
      <c r="H141" s="107" t="e">
        <f>#REF!+H18+#REF!+#REF!+#REF!+#REF!+#REF!+#REF!+#REF!+#REF!+#REF!+#REF!+#REF!+#REF!+#REF!</f>
        <v>#REF!</v>
      </c>
      <c r="I141" s="108" t="e">
        <f>#REF!+I18+#REF!+#REF!+#REF!+#REF!+#REF!+#REF!+#REF!+#REF!+#REF!+#REF!+#REF!+#REF!+#REF!</f>
        <v>#REF!</v>
      </c>
      <c r="J141" s="108" t="e">
        <f>#REF!+J18+#REF!+#REF!+#REF!+#REF!+#REF!+#REF!+#REF!+#REF!+#REF!+#REF!+#REF!+#REF!+#REF!</f>
        <v>#REF!</v>
      </c>
    </row>
    <row r="142" spans="1:10" ht="21" customHeight="1" hidden="1">
      <c r="A142" s="109"/>
      <c r="B142" s="110" t="s">
        <v>22</v>
      </c>
      <c r="C142" s="111" t="s">
        <v>23</v>
      </c>
      <c r="D142" s="106" t="s">
        <v>24</v>
      </c>
      <c r="E142" s="111" t="s">
        <v>30</v>
      </c>
      <c r="F142" s="111" t="s">
        <v>31</v>
      </c>
      <c r="G142" s="110"/>
      <c r="H142" s="107" t="e">
        <f>#REF!+H19+#REF!+#REF!+#REF!+#REF!+#REF!+#REF!+#REF!+#REF!+#REF!+#REF!+#REF!+#REF!+#REF!</f>
        <v>#REF!</v>
      </c>
      <c r="I142" s="108" t="e">
        <f>#REF!+I19+#REF!+#REF!+#REF!+#REF!+#REF!+#REF!+#REF!+#REF!+#REF!+#REF!+#REF!+#REF!+#REF!</f>
        <v>#REF!</v>
      </c>
      <c r="J142" s="108" t="e">
        <f>#REF!+J19+#REF!+#REF!+#REF!+#REF!+#REF!+#REF!+#REF!+#REF!+#REF!+#REF!+#REF!+#REF!+#REF!</f>
        <v>#REF!</v>
      </c>
    </row>
    <row r="143" spans="1:10" ht="21" customHeight="1" hidden="1">
      <c r="A143" s="100" t="s">
        <v>151</v>
      </c>
      <c r="B143" s="101"/>
      <c r="C143" s="101"/>
      <c r="D143" s="101"/>
      <c r="E143" s="101"/>
      <c r="F143" s="101"/>
      <c r="G143" s="101"/>
      <c r="H143" s="112" t="e">
        <f>SUM(H140:H142)</f>
        <v>#REF!</v>
      </c>
      <c r="I143" s="112" t="e">
        <f>SUM(I140:I142)</f>
        <v>#REF!</v>
      </c>
      <c r="J143" s="112" t="e">
        <f>SUM(J140:J142)</f>
        <v>#REF!</v>
      </c>
    </row>
    <row r="144" spans="1:10" ht="21" customHeight="1" hidden="1">
      <c r="A144" s="104"/>
      <c r="B144" s="105" t="s">
        <v>22</v>
      </c>
      <c r="C144" s="106" t="s">
        <v>23</v>
      </c>
      <c r="D144" s="106" t="s">
        <v>45</v>
      </c>
      <c r="E144" s="106" t="s">
        <v>25</v>
      </c>
      <c r="F144" s="106" t="s">
        <v>26</v>
      </c>
      <c r="G144" s="105"/>
      <c r="H144" s="107" t="e">
        <f>#REF!</f>
        <v>#REF!</v>
      </c>
      <c r="I144" s="108" t="e">
        <f>#REF!</f>
        <v>#REF!</v>
      </c>
      <c r="J144" s="108" t="e">
        <f>#REF!</f>
        <v>#REF!</v>
      </c>
    </row>
    <row r="145" spans="1:10" ht="21" customHeight="1" hidden="1">
      <c r="A145" s="109"/>
      <c r="B145" s="110" t="s">
        <v>22</v>
      </c>
      <c r="C145" s="111" t="s">
        <v>23</v>
      </c>
      <c r="D145" s="106" t="s">
        <v>45</v>
      </c>
      <c r="E145" s="111" t="s">
        <v>30</v>
      </c>
      <c r="F145" s="111" t="s">
        <v>31</v>
      </c>
      <c r="G145" s="110"/>
      <c r="H145" s="107" t="e">
        <f>#REF!</f>
        <v>#REF!</v>
      </c>
      <c r="I145" s="108" t="e">
        <f>#REF!</f>
        <v>#REF!</v>
      </c>
      <c r="J145" s="108" t="e">
        <f>#REF!</f>
        <v>#REF!</v>
      </c>
    </row>
    <row r="146" spans="1:10" ht="21" customHeight="1" hidden="1">
      <c r="A146" s="100" t="s">
        <v>152</v>
      </c>
      <c r="B146" s="101"/>
      <c r="C146" s="101"/>
      <c r="D146" s="101"/>
      <c r="E146" s="101"/>
      <c r="F146" s="101"/>
      <c r="G146" s="101"/>
      <c r="H146" s="112" t="e">
        <f>H144+H145</f>
        <v>#REF!</v>
      </c>
      <c r="I146" s="112" t="e">
        <f>I144+I145</f>
        <v>#REF!</v>
      </c>
      <c r="J146" s="112" t="e">
        <f>J144+J145</f>
        <v>#REF!</v>
      </c>
    </row>
    <row r="147" spans="1:10" ht="21" customHeight="1" hidden="1">
      <c r="A147" s="109"/>
      <c r="B147" s="110" t="s">
        <v>22</v>
      </c>
      <c r="C147" s="111" t="s">
        <v>23</v>
      </c>
      <c r="D147" s="111" t="s">
        <v>24</v>
      </c>
      <c r="E147" s="111" t="s">
        <v>33</v>
      </c>
      <c r="F147" s="111" t="s">
        <v>34</v>
      </c>
      <c r="G147" s="110" t="s">
        <v>35</v>
      </c>
      <c r="H147" s="107" t="e">
        <f>#REF!+H20+#REF!+#REF!+#REF!+#REF!+#REF!+#REF!+#REF!+#REF!+#REF!+#REF!+#REF!+#REF!+#REF!</f>
        <v>#REF!</v>
      </c>
      <c r="I147" s="108" t="e">
        <f>#REF!+I20+#REF!+#REF!+#REF!+#REF!+#REF!+#REF!+#REF!+#REF!+#REF!+#REF!+#REF!+#REF!+#REF!</f>
        <v>#REF!</v>
      </c>
      <c r="J147" s="108" t="e">
        <f>#REF!+J20+#REF!+#REF!+#REF!+#REF!+#REF!+#REF!+#REF!+#REF!+#REF!+#REF!+#REF!+#REF!+#REF!</f>
        <v>#REF!</v>
      </c>
    </row>
    <row r="148" spans="1:14" ht="21" customHeight="1" hidden="1">
      <c r="A148" s="109"/>
      <c r="B148" s="110" t="s">
        <v>22</v>
      </c>
      <c r="C148" s="111" t="s">
        <v>23</v>
      </c>
      <c r="D148" s="111" t="s">
        <v>24</v>
      </c>
      <c r="E148" s="111" t="s">
        <v>33</v>
      </c>
      <c r="F148" s="111" t="s">
        <v>34</v>
      </c>
      <c r="G148" s="110" t="s">
        <v>36</v>
      </c>
      <c r="H148" s="107" t="e">
        <f>#REF!+H21+#REF!+#REF!+#REF!+#REF!+#REF!+#REF!+#REF!+#REF!+#REF!+#REF!+#REF!+#REF!+#REF!</f>
        <v>#REF!</v>
      </c>
      <c r="I148" s="108" t="e">
        <f>#REF!+I21+#REF!+#REF!+#REF!+#REF!+#REF!+#REF!+#REF!+#REF!+#REF!+#REF!+#REF!+#REF!+#REF!</f>
        <v>#REF!</v>
      </c>
      <c r="J148" s="108" t="e">
        <f>#REF!+J21+#REF!+#REF!+#REF!+#REF!+#REF!+#REF!+#REF!+#REF!+#REF!+#REF!+#REF!+#REF!+#REF!</f>
        <v>#REF!</v>
      </c>
      <c r="N148" s="19" t="s">
        <v>153</v>
      </c>
    </row>
    <row r="149" spans="1:10" ht="21" customHeight="1" hidden="1">
      <c r="A149" s="109"/>
      <c r="B149" s="110" t="s">
        <v>22</v>
      </c>
      <c r="C149" s="111" t="s">
        <v>23</v>
      </c>
      <c r="D149" s="111" t="s">
        <v>24</v>
      </c>
      <c r="E149" s="111" t="s">
        <v>33</v>
      </c>
      <c r="F149" s="111" t="s">
        <v>34</v>
      </c>
      <c r="G149" s="110" t="s">
        <v>38</v>
      </c>
      <c r="H149" s="107" t="e">
        <f>#REF!+H22+#REF!+#REF!+#REF!+#REF!+#REF!+#REF!+#REF!+#REF!+#REF!+#REF!+#REF!+#REF!+#REF!</f>
        <v>#REF!</v>
      </c>
      <c r="I149" s="108" t="e">
        <f>#REF!+I22+#REF!+#REF!+#REF!+#REF!+#REF!+#REF!+#REF!+#REF!+#REF!+#REF!+#REF!+#REF!+#REF!</f>
        <v>#REF!</v>
      </c>
      <c r="J149" s="108" t="e">
        <f>#REF!+J22+#REF!+#REF!+#REF!+#REF!+#REF!+#REF!+#REF!+#REF!+#REF!+#REF!+#REF!+#REF!+#REF!</f>
        <v>#REF!</v>
      </c>
    </row>
    <row r="150" spans="1:10" ht="21" customHeight="1" hidden="1">
      <c r="A150" s="109"/>
      <c r="B150" s="110" t="s">
        <v>22</v>
      </c>
      <c r="C150" s="111" t="s">
        <v>23</v>
      </c>
      <c r="D150" s="111" t="s">
        <v>24</v>
      </c>
      <c r="E150" s="111" t="s">
        <v>40</v>
      </c>
      <c r="F150" s="111" t="s">
        <v>34</v>
      </c>
      <c r="G150" s="110" t="s">
        <v>41</v>
      </c>
      <c r="H150" s="107" t="e">
        <f>#REF!+H23+#REF!+#REF!+#REF!+#REF!+#REF!+#REF!+#REF!+#REF!+#REF!+#REF!+#REF!+#REF!+#REF!</f>
        <v>#REF!</v>
      </c>
      <c r="I150" s="108" t="e">
        <f>#REF!+I23+#REF!+#REF!+#REF!+#REF!+#REF!+#REF!+#REF!+#REF!+#REF!+#REF!+#REF!+#REF!+#REF!</f>
        <v>#REF!</v>
      </c>
      <c r="J150" s="108" t="e">
        <f>#REF!+J23+#REF!+#REF!+#REF!+#REF!+#REF!+#REF!+#REF!+#REF!+#REF!+#REF!+#REF!+#REF!+#REF!</f>
        <v>#REF!</v>
      </c>
    </row>
    <row r="151" spans="1:10" ht="21" customHeight="1" hidden="1">
      <c r="A151" s="109"/>
      <c r="B151" s="110" t="s">
        <v>22</v>
      </c>
      <c r="C151" s="111" t="s">
        <v>23</v>
      </c>
      <c r="D151" s="111" t="s">
        <v>24</v>
      </c>
      <c r="E151" s="111" t="s">
        <v>40</v>
      </c>
      <c r="F151" s="111" t="s">
        <v>34</v>
      </c>
      <c r="G151" s="110" t="s">
        <v>42</v>
      </c>
      <c r="H151" s="107" t="e">
        <f>#REF!+H24+#REF!+#REF!+#REF!+#REF!+#REF!+#REF!+#REF!+#REF!+#REF!+#REF!+#REF!+#REF!+#REF!</f>
        <v>#REF!</v>
      </c>
      <c r="I151" s="108" t="e">
        <f>#REF!+I24+#REF!+#REF!+#REF!+#REF!+#REF!+#REF!+#REF!+#REF!+#REF!+#REF!+#REF!+#REF!+#REF!</f>
        <v>#REF!</v>
      </c>
      <c r="J151" s="108" t="e">
        <f>#REF!+J24+#REF!+#REF!+#REF!+#REF!+#REF!+#REF!+#REF!+#REF!+#REF!+#REF!+#REF!+#REF!+#REF!</f>
        <v>#REF!</v>
      </c>
    </row>
    <row r="152" spans="1:10" ht="21" customHeight="1" hidden="1">
      <c r="A152" s="109"/>
      <c r="B152" s="110" t="s">
        <v>22</v>
      </c>
      <c r="C152" s="111" t="s">
        <v>23</v>
      </c>
      <c r="D152" s="111" t="s">
        <v>24</v>
      </c>
      <c r="E152" s="111" t="s">
        <v>33</v>
      </c>
      <c r="F152" s="111" t="s">
        <v>34</v>
      </c>
      <c r="G152" s="110" t="s">
        <v>44</v>
      </c>
      <c r="H152" s="107" t="e">
        <f>#REF!+H25+#REF!+#REF!+#REF!+#REF!+#REF!+#REF!+#REF!+#REF!+#REF!+#REF!+#REF!+#REF!+#REF!</f>
        <v>#REF!</v>
      </c>
      <c r="I152" s="108" t="e">
        <f>#REF!+I25+#REF!+#REF!+#REF!+#REF!+#REF!+#REF!+#REF!+#REF!+#REF!+#REF!+#REF!+#REF!+#REF!</f>
        <v>#REF!</v>
      </c>
      <c r="J152" s="108" t="e">
        <f>#REF!+J25+#REF!+#REF!+#REF!+#REF!+#REF!+#REF!+#REF!+#REF!+#REF!+#REF!+#REF!+#REF!+#REF!</f>
        <v>#REF!</v>
      </c>
    </row>
    <row r="153" spans="1:10" ht="21" customHeight="1" hidden="1">
      <c r="A153" s="100" t="s">
        <v>154</v>
      </c>
      <c r="B153" s="101"/>
      <c r="C153" s="101"/>
      <c r="D153" s="101"/>
      <c r="E153" s="101"/>
      <c r="F153" s="101"/>
      <c r="G153" s="101"/>
      <c r="H153" s="112" t="e">
        <f>SUM(H147:H152)</f>
        <v>#REF!</v>
      </c>
      <c r="I153" s="112" t="e">
        <f>SUM(I147:I152)</f>
        <v>#REF!</v>
      </c>
      <c r="J153" s="112" t="e">
        <f>SUM(J147:J152)</f>
        <v>#REF!</v>
      </c>
    </row>
    <row r="154" spans="1:10" ht="21" customHeight="1" hidden="1">
      <c r="A154" s="109"/>
      <c r="B154" s="110" t="s">
        <v>22</v>
      </c>
      <c r="C154" s="111" t="s">
        <v>23</v>
      </c>
      <c r="D154" s="111" t="s">
        <v>45</v>
      </c>
      <c r="E154" s="111" t="s">
        <v>46</v>
      </c>
      <c r="F154" s="111" t="s">
        <v>47</v>
      </c>
      <c r="G154" s="110"/>
      <c r="H154" s="107" t="e">
        <f>#REF!+H26+#REF!+#REF!+#REF!+#REF!+#REF!+#REF!+#REF!+#REF!+#REF!+#REF!+#REF!+#REF!+#REF!</f>
        <v>#REF!</v>
      </c>
      <c r="I154" s="108" t="e">
        <f>#REF!+I26+#REF!+#REF!+#REF!+#REF!+#REF!+#REF!+#REF!+#REF!+#REF!+#REF!+#REF!+#REF!+#REF!</f>
        <v>#REF!</v>
      </c>
      <c r="J154" s="108" t="e">
        <f>#REF!+J26+#REF!+#REF!+#REF!+#REF!+#REF!+#REF!+#REF!+#REF!+#REF!+#REF!+#REF!+#REF!+#REF!</f>
        <v>#REF!</v>
      </c>
    </row>
    <row r="155" spans="1:10" ht="21" customHeight="1" hidden="1">
      <c r="A155" s="100" t="s">
        <v>155</v>
      </c>
      <c r="B155" s="101"/>
      <c r="C155" s="101"/>
      <c r="D155" s="101"/>
      <c r="E155" s="101"/>
      <c r="F155" s="101"/>
      <c r="G155" s="101"/>
      <c r="H155" s="112" t="e">
        <f>SUM(H154)</f>
        <v>#REF!</v>
      </c>
      <c r="I155" s="112" t="e">
        <f>SUM(I154)</f>
        <v>#REF!</v>
      </c>
      <c r="J155" s="112" t="e">
        <f>SUM(J154)</f>
        <v>#REF!</v>
      </c>
    </row>
    <row r="156" spans="1:10" ht="21" customHeight="1" hidden="1">
      <c r="A156" s="109"/>
      <c r="B156" s="110" t="s">
        <v>22</v>
      </c>
      <c r="C156" s="111" t="s">
        <v>23</v>
      </c>
      <c r="D156" s="111" t="s">
        <v>24</v>
      </c>
      <c r="E156" s="111" t="s">
        <v>25</v>
      </c>
      <c r="F156" s="111" t="s">
        <v>48</v>
      </c>
      <c r="G156" s="110"/>
      <c r="H156" s="107" t="e">
        <f>#REF!+H27+#REF!+#REF!+#REF!+#REF!+#REF!+#REF!+#REF!+#REF!+#REF!+#REF!+#REF!+#REF!+#REF!</f>
        <v>#REF!</v>
      </c>
      <c r="I156" s="108" t="e">
        <f>#REF!+I27+#REF!+#REF!+#REF!+#REF!+#REF!+#REF!+#REF!+#REF!+#REF!+#REF!+#REF!+#REF!+#REF!</f>
        <v>#REF!</v>
      </c>
      <c r="J156" s="108" t="e">
        <f>#REF!+J27+#REF!+#REF!+#REF!+#REF!+#REF!+#REF!+#REF!+#REF!+#REF!+#REF!+#REF!+#REF!+#REF!</f>
        <v>#REF!</v>
      </c>
    </row>
    <row r="157" spans="1:10" ht="21" customHeight="1" hidden="1">
      <c r="A157" s="109"/>
      <c r="B157" s="110" t="s">
        <v>22</v>
      </c>
      <c r="C157" s="111" t="s">
        <v>23</v>
      </c>
      <c r="D157" s="111" t="s">
        <v>24</v>
      </c>
      <c r="E157" s="111" t="s">
        <v>25</v>
      </c>
      <c r="F157" s="111" t="s">
        <v>28</v>
      </c>
      <c r="G157" s="110"/>
      <c r="H157" s="107" t="e">
        <f>#REF!+H28+#REF!+#REF!+#REF!+#REF!+#REF!+#REF!+#REF!+#REF!+#REF!+#REF!+#REF!+#REF!+#REF!</f>
        <v>#REF!</v>
      </c>
      <c r="I157" s="108" t="e">
        <f>#REF!+I28+#REF!+#REF!+#REF!+#REF!+#REF!+#REF!+#REF!+#REF!+#REF!+#REF!+#REF!+#REF!+#REF!</f>
        <v>#REF!</v>
      </c>
      <c r="J157" s="108" t="e">
        <f>#REF!+J28+#REF!+#REF!+#REF!+#REF!+#REF!+#REF!+#REF!+#REF!+#REF!+#REF!+#REF!+#REF!+#REF!</f>
        <v>#REF!</v>
      </c>
    </row>
    <row r="158" spans="1:10" ht="21" customHeight="1" hidden="1">
      <c r="A158" s="100" t="s">
        <v>156</v>
      </c>
      <c r="B158" s="101"/>
      <c r="C158" s="101"/>
      <c r="D158" s="101"/>
      <c r="E158" s="101"/>
      <c r="F158" s="101"/>
      <c r="G158" s="101"/>
      <c r="H158" s="112" t="e">
        <f>SUM(H156:H157)</f>
        <v>#REF!</v>
      </c>
      <c r="I158" s="112" t="e">
        <f>SUM(I156:I157)</f>
        <v>#REF!</v>
      </c>
      <c r="J158" s="112" t="e">
        <f>SUM(J156:J157)</f>
        <v>#REF!</v>
      </c>
    </row>
    <row r="159" spans="1:10" ht="21" customHeight="1" hidden="1">
      <c r="A159" s="109"/>
      <c r="B159" s="110" t="s">
        <v>22</v>
      </c>
      <c r="C159" s="111" t="s">
        <v>23</v>
      </c>
      <c r="D159" s="111" t="s">
        <v>24</v>
      </c>
      <c r="E159" s="111" t="s">
        <v>107</v>
      </c>
      <c r="F159" s="111" t="s">
        <v>129</v>
      </c>
      <c r="G159" s="110"/>
      <c r="H159" s="113" t="e">
        <f>#REF!+#REF!</f>
        <v>#REF!</v>
      </c>
      <c r="I159" s="114" t="e">
        <f>#REF!+#REF!</f>
        <v>#REF!</v>
      </c>
      <c r="J159" s="114" t="e">
        <f>#REF!+#REF!</f>
        <v>#REF!</v>
      </c>
    </row>
    <row r="160" spans="1:10" ht="21" customHeight="1" hidden="1">
      <c r="A160" s="109"/>
      <c r="B160" s="110" t="s">
        <v>22</v>
      </c>
      <c r="C160" s="111" t="s">
        <v>23</v>
      </c>
      <c r="D160" s="111" t="s">
        <v>24</v>
      </c>
      <c r="E160" s="111" t="s">
        <v>107</v>
      </c>
      <c r="F160" s="111" t="s">
        <v>48</v>
      </c>
      <c r="G160" s="110"/>
      <c r="H160" s="115" t="e">
        <f>#REF!+#REF!+#REF!</f>
        <v>#REF!</v>
      </c>
      <c r="I160" s="116" t="e">
        <f>#REF!+#REF!+#REF!</f>
        <v>#REF!</v>
      </c>
      <c r="J160" s="116" t="e">
        <f>#REF!+#REF!+#REF!</f>
        <v>#REF!</v>
      </c>
    </row>
    <row r="161" spans="1:10" ht="21" customHeight="1" hidden="1">
      <c r="A161" s="100" t="s">
        <v>157</v>
      </c>
      <c r="B161" s="101"/>
      <c r="C161" s="101"/>
      <c r="D161" s="101"/>
      <c r="E161" s="101"/>
      <c r="F161" s="101"/>
      <c r="G161" s="101"/>
      <c r="H161" s="112" t="e">
        <f>SUM(H159:H160)</f>
        <v>#REF!</v>
      </c>
      <c r="I161" s="112" t="e">
        <f>SUM(I159:I160)</f>
        <v>#REF!</v>
      </c>
      <c r="J161" s="112" t="e">
        <f>SUM(J159:J160)</f>
        <v>#REF!</v>
      </c>
    </row>
    <row r="162" spans="1:10" ht="21" customHeight="1" hidden="1">
      <c r="A162" s="109"/>
      <c r="B162" s="110" t="s">
        <v>22</v>
      </c>
      <c r="C162" s="111" t="s">
        <v>23</v>
      </c>
      <c r="D162" s="111" t="s">
        <v>24</v>
      </c>
      <c r="E162" s="111" t="s">
        <v>40</v>
      </c>
      <c r="F162" s="111" t="s">
        <v>50</v>
      </c>
      <c r="G162" s="110"/>
      <c r="H162" s="113" t="e">
        <f>#REF!+#REF!+H29+#REF!+#REF!+#REF!+#REF!+#REF!+#REF!+#REF!+#REF!+#REF!+#REF!+#REF!+#REF!+#REF!+#REF!+#REF!+#REF!</f>
        <v>#REF!</v>
      </c>
      <c r="I162" s="114" t="e">
        <f>#REF!+#REF!+I29+#REF!+#REF!+#REF!+#REF!+#REF!+#REF!+#REF!+#REF!+#REF!+#REF!+#REF!+#REF!+#REF!+#REF!+#REF!+#REF!</f>
        <v>#REF!</v>
      </c>
      <c r="J162" s="114" t="e">
        <f>#REF!+#REF!+J29+#REF!+#REF!+#REF!+#REF!+#REF!+#REF!+#REF!+#REF!+#REF!+#REF!+#REF!+#REF!+#REF!+#REF!+#REF!+#REF!</f>
        <v>#REF!</v>
      </c>
    </row>
    <row r="163" spans="1:10" ht="21" customHeight="1" hidden="1">
      <c r="A163" s="109"/>
      <c r="B163" s="110" t="s">
        <v>22</v>
      </c>
      <c r="C163" s="111" t="s">
        <v>23</v>
      </c>
      <c r="D163" s="111" t="s">
        <v>24</v>
      </c>
      <c r="E163" s="111" t="s">
        <v>40</v>
      </c>
      <c r="F163" s="111" t="s">
        <v>51</v>
      </c>
      <c r="G163" s="110"/>
      <c r="H163" s="107" t="e">
        <f>#REF!+H30+#REF!+#REF!+#REF!+#REF!+#REF!+#REF!+#REF!+#REF!+#REF!+#REF!+#REF!+#REF!+#REF!</f>
        <v>#REF!</v>
      </c>
      <c r="I163" s="108" t="e">
        <f>#REF!+I30+#REF!+#REF!+#REF!+#REF!+#REF!+#REF!+#REF!+#REF!+#REF!+#REF!+#REF!+#REF!+#REF!</f>
        <v>#REF!</v>
      </c>
      <c r="J163" s="108" t="e">
        <f>#REF!+J30+#REF!+#REF!+#REF!+#REF!+#REF!+#REF!+#REF!+#REF!+#REF!+#REF!+#REF!+#REF!+#REF!</f>
        <v>#REF!</v>
      </c>
    </row>
    <row r="164" spans="1:10" ht="21" customHeight="1" hidden="1">
      <c r="A164" s="109"/>
      <c r="B164" s="110" t="s">
        <v>22</v>
      </c>
      <c r="C164" s="111" t="s">
        <v>23</v>
      </c>
      <c r="D164" s="111" t="s">
        <v>24</v>
      </c>
      <c r="E164" s="111" t="s">
        <v>40</v>
      </c>
      <c r="F164" s="111" t="s">
        <v>53</v>
      </c>
      <c r="G164" s="110"/>
      <c r="H164" s="107" t="e">
        <f>#REF!+H31+#REF!+#REF!+#REF!+#REF!+#REF!+#REF!+#REF!+#REF!+#REF!+#REF!+#REF!+#REF!+#REF!</f>
        <v>#REF!</v>
      </c>
      <c r="I164" s="108" t="e">
        <f>#REF!+I31+#REF!+#REF!+#REF!+#REF!+#REF!+#REF!+#REF!+#REF!+#REF!+#REF!+#REF!+#REF!+#REF!</f>
        <v>#REF!</v>
      </c>
      <c r="J164" s="108" t="e">
        <f>#REF!+J31+#REF!+#REF!+#REF!+#REF!+#REF!+#REF!+#REF!+#REF!+#REF!+#REF!+#REF!+#REF!+#REF!</f>
        <v>#REF!</v>
      </c>
    </row>
    <row r="165" spans="1:10" ht="21" customHeight="1" hidden="1">
      <c r="A165" s="109"/>
      <c r="B165" s="110" t="s">
        <v>22</v>
      </c>
      <c r="C165" s="111" t="s">
        <v>23</v>
      </c>
      <c r="D165" s="111" t="s">
        <v>24</v>
      </c>
      <c r="E165" s="111" t="s">
        <v>40</v>
      </c>
      <c r="F165" s="111" t="s">
        <v>53</v>
      </c>
      <c r="G165" s="110" t="s">
        <v>63</v>
      </c>
      <c r="H165" s="107" t="e">
        <f>#REF!+H40+#REF!+#REF!+#REF!+#REF!+#REF!+#REF!+#REF!+#REF!+#REF!+#REF!+#REF!+#REF!+#REF!</f>
        <v>#REF!</v>
      </c>
      <c r="I165" s="108" t="e">
        <f>#REF!+I40+#REF!+#REF!+#REF!+#REF!+#REF!+#REF!+#REF!+#REF!+#REF!+#REF!+#REF!+#REF!+#REF!</f>
        <v>#REF!</v>
      </c>
      <c r="J165" s="108" t="e">
        <f>#REF!+J40+#REF!+#REF!+#REF!+#REF!+#REF!+#REF!+#REF!+#REF!+#REF!+#REF!+#REF!+#REF!+#REF!</f>
        <v>#REF!</v>
      </c>
    </row>
    <row r="166" spans="1:10" ht="21" customHeight="1" hidden="1">
      <c r="A166" s="109"/>
      <c r="B166" s="110" t="s">
        <v>22</v>
      </c>
      <c r="C166" s="111" t="s">
        <v>23</v>
      </c>
      <c r="D166" s="111" t="s">
        <v>24</v>
      </c>
      <c r="E166" s="111" t="s">
        <v>40</v>
      </c>
      <c r="F166" s="111" t="s">
        <v>53</v>
      </c>
      <c r="G166" s="110" t="s">
        <v>67</v>
      </c>
      <c r="H166" s="107" t="e">
        <f>#REF!+H43+#REF!+#REF!+#REF!+#REF!+#REF!+#REF!+#REF!+#REF!+#REF!+#REF!+#REF!+#REF!+#REF!</f>
        <v>#REF!</v>
      </c>
      <c r="I166" s="108" t="e">
        <f>#REF!+I43+#REF!+#REF!+#REF!+#REF!+#REF!+#REF!+#REF!+#REF!+#REF!+#REF!+#REF!+#REF!+#REF!</f>
        <v>#REF!</v>
      </c>
      <c r="J166" s="108" t="e">
        <f>#REF!+J43+#REF!+#REF!+#REF!+#REF!+#REF!+#REF!+#REF!+#REF!+#REF!+#REF!+#REF!+#REF!+#REF!</f>
        <v>#REF!</v>
      </c>
    </row>
    <row r="167" spans="1:10" ht="21" customHeight="1" hidden="1">
      <c r="A167" s="109"/>
      <c r="B167" s="110" t="s">
        <v>22</v>
      </c>
      <c r="C167" s="111" t="s">
        <v>23</v>
      </c>
      <c r="D167" s="111" t="s">
        <v>24</v>
      </c>
      <c r="E167" s="111" t="s">
        <v>40</v>
      </c>
      <c r="F167" s="111" t="s">
        <v>48</v>
      </c>
      <c r="G167" s="110"/>
      <c r="H167" s="107" t="e">
        <f>#REF!+H44+#REF!+#REF!+#REF!+#REF!+#REF!+#REF!+#REF!+#REF!+#REF!+#REF!+#REF!+#REF!+#REF!-#REF!</f>
        <v>#REF!</v>
      </c>
      <c r="I167" s="108" t="e">
        <f>#REF!+I44+#REF!+#REF!+#REF!+#REF!+#REF!+#REF!+#REF!+#REF!+#REF!+#REF!+#REF!+#REF!+#REF!-#REF!</f>
        <v>#REF!</v>
      </c>
      <c r="J167" s="108" t="e">
        <f>#REF!+J44+#REF!+#REF!+#REF!+#REF!+#REF!+#REF!+#REF!+#REF!+#REF!+#REF!+#REF!+#REF!+#REF!-#REF!</f>
        <v>#REF!</v>
      </c>
    </row>
    <row r="168" spans="1:10" ht="21" customHeight="1" hidden="1">
      <c r="A168" s="109"/>
      <c r="B168" s="110" t="s">
        <v>22</v>
      </c>
      <c r="C168" s="111" t="s">
        <v>23</v>
      </c>
      <c r="D168" s="111" t="s">
        <v>24</v>
      </c>
      <c r="E168" s="111" t="s">
        <v>40</v>
      </c>
      <c r="F168" s="111" t="s">
        <v>48</v>
      </c>
      <c r="G168" s="110" t="s">
        <v>74</v>
      </c>
      <c r="H168" s="107" t="e">
        <f>#REF!+H49+#REF!+#REF!+#REF!+#REF!+#REF!+#REF!+#REF!+#REF!+#REF!+#REF!+#REF!+#REF!+#REF!</f>
        <v>#REF!</v>
      </c>
      <c r="I168" s="108" t="e">
        <f>#REF!+I49+#REF!+#REF!+#REF!+#REF!+#REF!+#REF!+#REF!+#REF!+#REF!+#REF!+#REF!+#REF!+#REF!</f>
        <v>#REF!</v>
      </c>
      <c r="J168" s="108" t="e">
        <f>#REF!+J49+#REF!+#REF!+#REF!+#REF!+#REF!+#REF!+#REF!+#REF!+#REF!+#REF!+#REF!+#REF!+#REF!</f>
        <v>#REF!</v>
      </c>
    </row>
    <row r="169" spans="1:10" ht="21" customHeight="1" hidden="1">
      <c r="A169" s="109"/>
      <c r="B169" s="110" t="s">
        <v>22</v>
      </c>
      <c r="C169" s="111" t="s">
        <v>23</v>
      </c>
      <c r="D169" s="111" t="s">
        <v>24</v>
      </c>
      <c r="E169" s="111" t="s">
        <v>40</v>
      </c>
      <c r="F169" s="111" t="s">
        <v>113</v>
      </c>
      <c r="G169" s="110"/>
      <c r="H169" s="107" t="e">
        <f>#REF!</f>
        <v>#REF!</v>
      </c>
      <c r="I169" s="108" t="e">
        <f>#REF!</f>
        <v>#REF!</v>
      </c>
      <c r="J169" s="108" t="e">
        <f>#REF!</f>
        <v>#REF!</v>
      </c>
    </row>
    <row r="170" spans="1:10" ht="21" customHeight="1" hidden="1">
      <c r="A170" s="109"/>
      <c r="B170" s="110" t="s">
        <v>22</v>
      </c>
      <c r="C170" s="111" t="s">
        <v>23</v>
      </c>
      <c r="D170" s="111" t="s">
        <v>24</v>
      </c>
      <c r="E170" s="111" t="s">
        <v>40</v>
      </c>
      <c r="F170" s="111" t="s">
        <v>78</v>
      </c>
      <c r="G170" s="110"/>
      <c r="H170" s="107" t="e">
        <f>#REF!+H53+#REF!+#REF!+#REF!+#REF!+#REF!+#REF!+#REF!+#REF!+#REF!+#REF!+#REF!+#REF!+#REF!</f>
        <v>#REF!</v>
      </c>
      <c r="I170" s="108" t="e">
        <f>#REF!+I53+#REF!+#REF!+#REF!+#REF!+#REF!+#REF!+#REF!+#REF!+#REF!+#REF!+#REF!+#REF!+#REF!</f>
        <v>#REF!</v>
      </c>
      <c r="J170" s="108" t="e">
        <f>#REF!+J53+#REF!+#REF!+#REF!+#REF!+#REF!+#REF!+#REF!+#REF!+#REF!+#REF!+#REF!+#REF!+#REF!</f>
        <v>#REF!</v>
      </c>
    </row>
    <row r="171" spans="1:10" ht="21" customHeight="1" hidden="1">
      <c r="A171" s="109"/>
      <c r="B171" s="110" t="s">
        <v>22</v>
      </c>
      <c r="C171" s="111" t="s">
        <v>23</v>
      </c>
      <c r="D171" s="111" t="s">
        <v>24</v>
      </c>
      <c r="E171" s="111" t="s">
        <v>40</v>
      </c>
      <c r="F171" s="111" t="s">
        <v>80</v>
      </c>
      <c r="G171" s="110"/>
      <c r="H171" s="107" t="e">
        <f>#REF!+H54+#REF!+#REF!+#REF!+#REF!+#REF!+#REF!+#REF!+#REF!+#REF!+#REF!+#REF!+#REF!+#REF!+#REF!+#REF!</f>
        <v>#REF!</v>
      </c>
      <c r="I171" s="108" t="e">
        <f>#REF!+I54+#REF!+#REF!+#REF!+#REF!+#REF!+#REF!+#REF!+#REF!+#REF!+#REF!+#REF!+#REF!+#REF!+#REF!+#REF!</f>
        <v>#REF!</v>
      </c>
      <c r="J171" s="108" t="e">
        <f>#REF!+J54+#REF!+#REF!+#REF!+#REF!+#REF!+#REF!+#REF!+#REF!+#REF!+#REF!+#REF!+#REF!+#REF!+#REF!+#REF!</f>
        <v>#REF!</v>
      </c>
    </row>
    <row r="172" spans="1:10" ht="21" customHeight="1" hidden="1">
      <c r="A172" s="109"/>
      <c r="B172" s="110" t="s">
        <v>22</v>
      </c>
      <c r="C172" s="111" t="s">
        <v>23</v>
      </c>
      <c r="D172" s="111" t="s">
        <v>24</v>
      </c>
      <c r="E172" s="111" t="s">
        <v>40</v>
      </c>
      <c r="F172" s="111" t="s">
        <v>82</v>
      </c>
      <c r="G172" s="110"/>
      <c r="H172" s="107" t="e">
        <f>#REF!+H55+#REF!+#REF!+#REF!+#REF!+#REF!+#REF!+#REF!+#REF!+#REF!+#REF!+#REF!+#REF!+#REF!</f>
        <v>#REF!</v>
      </c>
      <c r="I172" s="108" t="e">
        <f>#REF!+I55+#REF!+#REF!+#REF!+#REF!+#REF!+#REF!+#REF!+#REF!+#REF!+#REF!+#REF!+#REF!+#REF!</f>
        <v>#REF!</v>
      </c>
      <c r="J172" s="108" t="e">
        <f>#REF!+J55+#REF!+#REF!+#REF!+#REF!+#REF!+#REF!+#REF!+#REF!+#REF!+#REF!+#REF!+#REF!+#REF!</f>
        <v>#REF!</v>
      </c>
    </row>
    <row r="173" spans="1:10" ht="21" customHeight="1" hidden="1">
      <c r="A173" s="109"/>
      <c r="B173" s="110" t="s">
        <v>22</v>
      </c>
      <c r="C173" s="111" t="s">
        <v>23</v>
      </c>
      <c r="D173" s="111" t="s">
        <v>24</v>
      </c>
      <c r="E173" s="111" t="s">
        <v>40</v>
      </c>
      <c r="F173" s="111" t="s">
        <v>84</v>
      </c>
      <c r="G173" s="110"/>
      <c r="H173" s="107" t="e">
        <f>#REF!+H56+#REF!+#REF!+#REF!+#REF!+#REF!+#REF!+#REF!+#REF!+#REF!+#REF!+#REF!+#REF!+#REF!</f>
        <v>#REF!</v>
      </c>
      <c r="I173" s="108" t="e">
        <f>#REF!+I56+#REF!+#REF!+#REF!+#REF!+#REF!+#REF!+#REF!+#REF!+#REF!+#REF!+#REF!+#REF!+#REF!</f>
        <v>#REF!</v>
      </c>
      <c r="J173" s="108" t="e">
        <f>#REF!+J56+#REF!+#REF!+#REF!+#REF!+#REF!+#REF!+#REF!+#REF!+#REF!+#REF!+#REF!+#REF!+#REF!</f>
        <v>#REF!</v>
      </c>
    </row>
    <row r="174" spans="1:10" ht="21" customHeight="1" hidden="1">
      <c r="A174" s="109"/>
      <c r="B174" s="110" t="s">
        <v>22</v>
      </c>
      <c r="C174" s="111" t="s">
        <v>23</v>
      </c>
      <c r="D174" s="111" t="s">
        <v>24</v>
      </c>
      <c r="E174" s="111" t="s">
        <v>40</v>
      </c>
      <c r="F174" s="111" t="s">
        <v>84</v>
      </c>
      <c r="G174" s="110" t="s">
        <v>85</v>
      </c>
      <c r="H174" s="107" t="e">
        <f>#REF!+H57+#REF!+#REF!+#REF!+#REF!+#REF!+#REF!+#REF!+#REF!+#REF!+#REF!+#REF!+#REF!+#REF!</f>
        <v>#REF!</v>
      </c>
      <c r="I174" s="108" t="e">
        <f>#REF!+I57+#REF!+#REF!+#REF!+#REF!+#REF!+#REF!+#REF!+#REF!+#REF!+#REF!+#REF!+#REF!+#REF!</f>
        <v>#REF!</v>
      </c>
      <c r="J174" s="108" t="e">
        <f>#REF!+J57+#REF!+#REF!+#REF!+#REF!+#REF!+#REF!+#REF!+#REF!+#REF!+#REF!+#REF!+#REF!+#REF!</f>
        <v>#REF!</v>
      </c>
    </row>
    <row r="175" spans="1:10" ht="21" customHeight="1" hidden="1">
      <c r="A175" s="109"/>
      <c r="B175" s="110" t="s">
        <v>22</v>
      </c>
      <c r="C175" s="111" t="s">
        <v>23</v>
      </c>
      <c r="D175" s="111" t="s">
        <v>24</v>
      </c>
      <c r="E175" s="111" t="s">
        <v>40</v>
      </c>
      <c r="F175" s="111" t="s">
        <v>86</v>
      </c>
      <c r="G175" s="110"/>
      <c r="H175" s="107" t="e">
        <f>#REF!+H58+#REF!+#REF!+#REF!+#REF!+#REF!+#REF!+#REF!+#REF!+#REF!+#REF!+#REF!+#REF!+#REF!</f>
        <v>#REF!</v>
      </c>
      <c r="I175" s="108" t="e">
        <f>#REF!+I58+#REF!+#REF!+#REF!+#REF!+#REF!+#REF!+#REF!+#REF!+#REF!+#REF!+#REF!+#REF!+#REF!</f>
        <v>#REF!</v>
      </c>
      <c r="J175" s="108" t="e">
        <f>#REF!+J58+#REF!+#REF!+#REF!+#REF!+#REF!+#REF!+#REF!+#REF!+#REF!+#REF!+#REF!+#REF!+#REF!</f>
        <v>#REF!</v>
      </c>
    </row>
    <row r="176" spans="1:10" ht="21" customHeight="1" hidden="1">
      <c r="A176" s="109"/>
      <c r="B176" s="110" t="s">
        <v>22</v>
      </c>
      <c r="C176" s="111" t="s">
        <v>23</v>
      </c>
      <c r="D176" s="111" t="s">
        <v>24</v>
      </c>
      <c r="E176" s="111" t="s">
        <v>40</v>
      </c>
      <c r="F176" s="111" t="s">
        <v>88</v>
      </c>
      <c r="G176" s="110"/>
      <c r="H176" s="107" t="e">
        <f>#REF!+H59+#REF!+#REF!+#REF!+#REF!+#REF!+#REF!+#REF!+#REF!+#REF!+#REF!+#REF!+#REF!+#REF!</f>
        <v>#REF!</v>
      </c>
      <c r="I176" s="108" t="e">
        <f>#REF!+I59+#REF!+#REF!+#REF!+#REF!+#REF!+#REF!+#REF!+#REF!+#REF!+#REF!+#REF!+#REF!+#REF!</f>
        <v>#REF!</v>
      </c>
      <c r="J176" s="108" t="e">
        <f>#REF!+J59+#REF!+#REF!+#REF!+#REF!+#REF!+#REF!+#REF!+#REF!+#REF!+#REF!+#REF!+#REF!+#REF!</f>
        <v>#REF!</v>
      </c>
    </row>
    <row r="177" spans="1:10" ht="21" customHeight="1" hidden="1">
      <c r="A177" s="109"/>
      <c r="B177" s="110" t="s">
        <v>22</v>
      </c>
      <c r="C177" s="111" t="s">
        <v>23</v>
      </c>
      <c r="D177" s="111" t="s">
        <v>24</v>
      </c>
      <c r="E177" s="111" t="s">
        <v>40</v>
      </c>
      <c r="F177" s="111" t="s">
        <v>90</v>
      </c>
      <c r="G177" s="110"/>
      <c r="H177" s="107" t="e">
        <f>#REF!+H60+#REF!+#REF!+#REF!+#REF!+#REF!+#REF!+#REF!+#REF!+#REF!+#REF!+#REF!+#REF!+#REF!</f>
        <v>#REF!</v>
      </c>
      <c r="I177" s="108" t="e">
        <f>#REF!+I60+#REF!+#REF!+#REF!+#REF!+#REF!+#REF!+#REF!+#REF!+#REF!+#REF!+#REF!+#REF!+#REF!</f>
        <v>#REF!</v>
      </c>
      <c r="J177" s="108" t="e">
        <f>#REF!+J60+#REF!+#REF!+#REF!+#REF!+#REF!+#REF!+#REF!+#REF!+#REF!+#REF!+#REF!+#REF!+#REF!</f>
        <v>#REF!</v>
      </c>
    </row>
    <row r="178" spans="1:10" ht="21" customHeight="1" hidden="1">
      <c r="A178" s="109"/>
      <c r="B178" s="110" t="s">
        <v>22</v>
      </c>
      <c r="C178" s="111" t="s">
        <v>23</v>
      </c>
      <c r="D178" s="111" t="s">
        <v>24</v>
      </c>
      <c r="E178" s="111" t="s">
        <v>40</v>
      </c>
      <c r="F178" s="111" t="s">
        <v>95</v>
      </c>
      <c r="G178" s="110"/>
      <c r="H178" s="107" t="e">
        <f>#REF!+H65+#REF!+#REF!+#REF!+#REF!+#REF!+#REF!+#REF!+#REF!+#REF!+#REF!+#REF!+#REF!+#REF!</f>
        <v>#REF!</v>
      </c>
      <c r="I178" s="108" t="e">
        <f>#REF!+I65+#REF!+#REF!+#REF!+#REF!+#REF!+#REF!+#REF!+#REF!+#REF!+#REF!+#REF!+#REF!+#REF!</f>
        <v>#REF!</v>
      </c>
      <c r="J178" s="108" t="e">
        <f>#REF!+J65+#REF!+#REF!+#REF!+#REF!+#REF!+#REF!+#REF!+#REF!+#REF!+#REF!+#REF!+#REF!+#REF!</f>
        <v>#REF!</v>
      </c>
    </row>
    <row r="179" spans="1:10" ht="21" customHeight="1" hidden="1">
      <c r="A179" s="109"/>
      <c r="B179" s="110" t="s">
        <v>22</v>
      </c>
      <c r="C179" s="111" t="s">
        <v>23</v>
      </c>
      <c r="D179" s="111" t="s">
        <v>24</v>
      </c>
      <c r="E179" s="111" t="s">
        <v>40</v>
      </c>
      <c r="F179" s="111" t="s">
        <v>97</v>
      </c>
      <c r="G179" s="110"/>
      <c r="H179" s="107" t="e">
        <f>#REF!+H66+#REF!+#REF!+#REF!+#REF!+#REF!+#REF!+#REF!+#REF!+#REF!+#REF!+#REF!+#REF!+#REF!</f>
        <v>#REF!</v>
      </c>
      <c r="I179" s="108" t="e">
        <f>#REF!+I66+#REF!+#REF!+#REF!+#REF!+#REF!+#REF!+#REF!+#REF!+#REF!+#REF!+#REF!+#REF!+#REF!</f>
        <v>#REF!</v>
      </c>
      <c r="J179" s="108" t="e">
        <f>#REF!+J66+#REF!+#REF!+#REF!+#REF!+#REF!+#REF!+#REF!+#REF!+#REF!+#REF!+#REF!+#REF!+#REF!</f>
        <v>#REF!</v>
      </c>
    </row>
    <row r="180" spans="1:15" ht="21" customHeight="1" hidden="1">
      <c r="A180" s="109"/>
      <c r="B180" s="110" t="s">
        <v>22</v>
      </c>
      <c r="C180" s="111" t="s">
        <v>23</v>
      </c>
      <c r="D180" s="111" t="s">
        <v>24</v>
      </c>
      <c r="E180" s="111" t="s">
        <v>40</v>
      </c>
      <c r="F180" s="111" t="s">
        <v>98</v>
      </c>
      <c r="G180" s="110"/>
      <c r="H180" s="107" t="e">
        <f>#REF!+H67+#REF!+#REF!+#REF!+#REF!+#REF!+#REF!+#REF!+#REF!+#REF!+#REF!+#REF!+#REF!+#REF!</f>
        <v>#REF!</v>
      </c>
      <c r="I180" s="108" t="e">
        <f>#REF!+I67+#REF!+#REF!+#REF!+#REF!+#REF!+#REF!+#REF!+#REF!+#REF!+#REF!+#REF!+#REF!+#REF!</f>
        <v>#REF!</v>
      </c>
      <c r="J180" s="108" t="e">
        <f>#REF!+J67+#REF!+#REF!+#REF!+#REF!+#REF!+#REF!+#REF!+#REF!+#REF!+#REF!+#REF!+#REF!+#REF!</f>
        <v>#REF!</v>
      </c>
      <c r="O180" s="19"/>
    </row>
    <row r="181" spans="1:10" ht="21" customHeight="1" hidden="1">
      <c r="A181" s="109"/>
      <c r="B181" s="110" t="s">
        <v>22</v>
      </c>
      <c r="C181" s="111" t="s">
        <v>23</v>
      </c>
      <c r="D181" s="111" t="s">
        <v>24</v>
      </c>
      <c r="E181" s="111" t="s">
        <v>40</v>
      </c>
      <c r="F181" s="111" t="s">
        <v>158</v>
      </c>
      <c r="G181" s="110"/>
      <c r="H181" s="107" t="e">
        <f>#REF!</f>
        <v>#REF!</v>
      </c>
      <c r="I181" s="108" t="e">
        <f>#REF!</f>
        <v>#REF!</v>
      </c>
      <c r="J181" s="108" t="e">
        <f>#REF!</f>
        <v>#REF!</v>
      </c>
    </row>
    <row r="182" spans="1:15" ht="21" customHeight="1" hidden="1">
      <c r="A182" s="117"/>
      <c r="B182" s="110" t="s">
        <v>22</v>
      </c>
      <c r="C182" s="111" t="s">
        <v>23</v>
      </c>
      <c r="D182" s="111" t="s">
        <v>24</v>
      </c>
      <c r="E182" s="111" t="s">
        <v>40</v>
      </c>
      <c r="F182" s="118" t="s">
        <v>113</v>
      </c>
      <c r="G182" s="119"/>
      <c r="H182" s="107" t="e">
        <f>#REF!</f>
        <v>#REF!</v>
      </c>
      <c r="I182" s="108" t="e">
        <f>#REF!</f>
        <v>#REF!</v>
      </c>
      <c r="J182" s="108" t="e">
        <f>#REF!</f>
        <v>#REF!</v>
      </c>
      <c r="O182" s="19"/>
    </row>
    <row r="183" spans="1:10" ht="21" customHeight="1" hidden="1">
      <c r="A183" s="109"/>
      <c r="B183" s="110" t="s">
        <v>22</v>
      </c>
      <c r="C183" s="111" t="s">
        <v>23</v>
      </c>
      <c r="D183" s="111" t="s">
        <v>24</v>
      </c>
      <c r="E183" s="111" t="s">
        <v>61</v>
      </c>
      <c r="F183" s="111" t="s">
        <v>53</v>
      </c>
      <c r="G183" s="110"/>
      <c r="H183" s="115">
        <f>H39</f>
        <v>0</v>
      </c>
      <c r="I183" s="116">
        <f>I39</f>
        <v>0</v>
      </c>
      <c r="J183" s="116">
        <f>J39</f>
        <v>0</v>
      </c>
    </row>
    <row r="184" spans="1:10" ht="21" customHeight="1" hidden="1">
      <c r="A184" s="109"/>
      <c r="B184" s="110" t="s">
        <v>22</v>
      </c>
      <c r="C184" s="111" t="s">
        <v>23</v>
      </c>
      <c r="D184" s="111" t="s">
        <v>24</v>
      </c>
      <c r="E184" s="111" t="s">
        <v>61</v>
      </c>
      <c r="F184" s="111" t="s">
        <v>48</v>
      </c>
      <c r="G184" s="110"/>
      <c r="H184" s="115" t="e">
        <f>#REF!+#REF!</f>
        <v>#REF!</v>
      </c>
      <c r="I184" s="116" t="e">
        <f>#REF!+#REF!</f>
        <v>#REF!</v>
      </c>
      <c r="J184" s="116" t="e">
        <f>#REF!+#REF!</f>
        <v>#REF!</v>
      </c>
    </row>
    <row r="185" spans="1:10" ht="21" customHeight="1" hidden="1">
      <c r="A185" s="100" t="s">
        <v>154</v>
      </c>
      <c r="B185" s="101"/>
      <c r="C185" s="101"/>
      <c r="D185" s="101"/>
      <c r="E185" s="101"/>
      <c r="F185" s="101"/>
      <c r="G185" s="101"/>
      <c r="H185" s="112" t="e">
        <f>SUM(H162:H184)</f>
        <v>#REF!</v>
      </c>
      <c r="I185" s="112" t="e">
        <f>SUM(I162:I184)</f>
        <v>#REF!</v>
      </c>
      <c r="J185" s="112" t="e">
        <f>SUM(J162:J184)</f>
        <v>#REF!</v>
      </c>
    </row>
    <row r="186" spans="1:10" ht="20.25" customHeight="1" hidden="1">
      <c r="A186" s="109"/>
      <c r="B186" s="110" t="s">
        <v>22</v>
      </c>
      <c r="C186" s="111" t="s">
        <v>23</v>
      </c>
      <c r="D186" s="111" t="s">
        <v>24</v>
      </c>
      <c r="E186" s="111" t="s">
        <v>46</v>
      </c>
      <c r="F186" s="111" t="s">
        <v>47</v>
      </c>
      <c r="G186" s="110"/>
      <c r="H186" s="107" t="e">
        <f>#REF!+H68+#REF!+#REF!+#REF!+#REF!+#REF!+#REF!+#REF!+#REF!+#REF!+#REF!+#REF!+#REF!+#REF!</f>
        <v>#REF!</v>
      </c>
      <c r="I186" s="108" t="e">
        <f>#REF!+I68+#REF!+#REF!+#REF!+#REF!+#REF!+#REF!+#REF!+#REF!+#REF!+#REF!+#REF!+#REF!+#REF!</f>
        <v>#REF!</v>
      </c>
      <c r="J186" s="108" t="e">
        <f>#REF!+J68+#REF!+#REF!+#REF!+#REF!+#REF!+#REF!+#REF!+#REF!+#REF!+#REF!+#REF!+#REF!+#REF!</f>
        <v>#REF!</v>
      </c>
    </row>
    <row r="187" spans="1:10" ht="21" customHeight="1" hidden="1">
      <c r="A187" s="100" t="s">
        <v>159</v>
      </c>
      <c r="B187" s="101"/>
      <c r="C187" s="101"/>
      <c r="D187" s="101"/>
      <c r="E187" s="101"/>
      <c r="F187" s="101"/>
      <c r="G187" s="101"/>
      <c r="H187" s="112" t="e">
        <f>SUM(H186)</f>
        <v>#REF!</v>
      </c>
      <c r="I187" s="112" t="e">
        <f>SUM(I186)</f>
        <v>#REF!</v>
      </c>
      <c r="J187" s="112" t="e">
        <f>SUM(J186)</f>
        <v>#REF!</v>
      </c>
    </row>
    <row r="188" spans="1:10" ht="20.25" customHeight="1" hidden="1">
      <c r="A188" s="109"/>
      <c r="B188" s="110" t="s">
        <v>22</v>
      </c>
      <c r="C188" s="111" t="s">
        <v>23</v>
      </c>
      <c r="D188" s="111" t="s">
        <v>24</v>
      </c>
      <c r="E188" s="111" t="s">
        <v>116</v>
      </c>
      <c r="F188" s="111" t="s">
        <v>47</v>
      </c>
      <c r="G188" s="110"/>
      <c r="H188" s="112" t="e">
        <f>#REF!+#REF!</f>
        <v>#REF!</v>
      </c>
      <c r="I188" s="120" t="e">
        <f>#REF!+#REF!</f>
        <v>#REF!</v>
      </c>
      <c r="J188" s="120" t="e">
        <f>#REF!+#REF!</f>
        <v>#REF!</v>
      </c>
    </row>
    <row r="189" spans="1:10" ht="21" customHeight="1" hidden="1">
      <c r="A189" s="100" t="s">
        <v>160</v>
      </c>
      <c r="B189" s="101"/>
      <c r="C189" s="101"/>
      <c r="D189" s="101"/>
      <c r="E189" s="101"/>
      <c r="F189" s="101"/>
      <c r="G189" s="101"/>
      <c r="H189" s="112" t="e">
        <f>SUM(H188)</f>
        <v>#REF!</v>
      </c>
      <c r="I189" s="112" t="e">
        <f>SUM(I188)</f>
        <v>#REF!</v>
      </c>
      <c r="J189" s="112" t="e">
        <f>SUM(J188)</f>
        <v>#REF!</v>
      </c>
    </row>
    <row r="190" spans="1:10" ht="21" customHeight="1" hidden="1">
      <c r="A190" s="109"/>
      <c r="B190" s="110" t="s">
        <v>22</v>
      </c>
      <c r="C190" s="111" t="s">
        <v>23</v>
      </c>
      <c r="D190" s="111" t="s">
        <v>24</v>
      </c>
      <c r="E190" s="111" t="s">
        <v>101</v>
      </c>
      <c r="F190" s="111" t="s">
        <v>102</v>
      </c>
      <c r="G190" s="110"/>
      <c r="H190" s="107" t="e">
        <f>#REF!+H69+#REF!+#REF!+#REF!+#REF!+#REF!+#REF!+#REF!+#REF!+#REF!+#REF!+#REF!+#REF!+#REF!</f>
        <v>#REF!</v>
      </c>
      <c r="I190" s="108" t="e">
        <f>#REF!+I69+#REF!+#REF!+#REF!+#REF!+#REF!+#REF!+#REF!+#REF!+#REF!+#REF!+#REF!+#REF!+#REF!</f>
        <v>#REF!</v>
      </c>
      <c r="J190" s="108" t="e">
        <f>#REF!+J69+#REF!+#REF!+#REF!+#REF!+#REF!+#REF!+#REF!+#REF!+#REF!+#REF!+#REF!+#REF!+#REF!</f>
        <v>#REF!</v>
      </c>
    </row>
    <row r="191" spans="1:10" ht="21" customHeight="1" hidden="1">
      <c r="A191" s="109"/>
      <c r="B191" s="110" t="s">
        <v>22</v>
      </c>
      <c r="C191" s="111" t="s">
        <v>23</v>
      </c>
      <c r="D191" s="111" t="s">
        <v>24</v>
      </c>
      <c r="E191" s="111" t="s">
        <v>101</v>
      </c>
      <c r="F191" s="111" t="s">
        <v>103</v>
      </c>
      <c r="G191" s="110"/>
      <c r="H191" s="107" t="e">
        <f>#REF!+H70+#REF!+#REF!+#REF!+#REF!+#REF!+#REF!+#REF!+#REF!+#REF!+#REF!+#REF!+#REF!+#REF!</f>
        <v>#REF!</v>
      </c>
      <c r="I191" s="108" t="e">
        <f>#REF!+I70+#REF!+#REF!+#REF!+#REF!+#REF!+#REF!+#REF!+#REF!+#REF!+#REF!+#REF!+#REF!+#REF!</f>
        <v>#REF!</v>
      </c>
      <c r="J191" s="108" t="e">
        <f>#REF!+J70+#REF!+#REF!+#REF!+#REF!+#REF!+#REF!+#REF!+#REF!+#REF!+#REF!+#REF!+#REF!+#REF!</f>
        <v>#REF!</v>
      </c>
    </row>
    <row r="192" spans="1:10" ht="21" customHeight="1" hidden="1">
      <c r="A192" s="100" t="s">
        <v>161</v>
      </c>
      <c r="B192" s="101"/>
      <c r="C192" s="101"/>
      <c r="D192" s="101"/>
      <c r="E192" s="101"/>
      <c r="F192" s="101"/>
      <c r="G192" s="101"/>
      <c r="H192" s="112" t="e">
        <f>SUM(H190:H191)</f>
        <v>#REF!</v>
      </c>
      <c r="I192" s="112" t="e">
        <f>SUM(I190:I191)</f>
        <v>#REF!</v>
      </c>
      <c r="J192" s="112" t="e">
        <f>SUM(J190:J191)</f>
        <v>#REF!</v>
      </c>
    </row>
    <row r="193" spans="1:10" ht="21" customHeight="1" hidden="1">
      <c r="A193" s="109"/>
      <c r="B193" s="110" t="s">
        <v>22</v>
      </c>
      <c r="C193" s="111" t="s">
        <v>104</v>
      </c>
      <c r="D193" s="111" t="s">
        <v>24</v>
      </c>
      <c r="E193" s="111" t="s">
        <v>40</v>
      </c>
      <c r="F193" s="111" t="s">
        <v>48</v>
      </c>
      <c r="G193" s="110" t="s">
        <v>74</v>
      </c>
      <c r="H193" s="107" t="e">
        <f>#REF!+H71+#REF!+#REF!+#REF!+#REF!+#REF!+#REF!+#REF!+#REF!+#REF!+#REF!+#REF!+#REF!+#REF!</f>
        <v>#REF!</v>
      </c>
      <c r="I193" s="108" t="e">
        <f>#REF!+I71+#REF!+#REF!+#REF!+#REF!+#REF!+#REF!+#REF!+#REF!+#REF!+#REF!+#REF!+#REF!+#REF!</f>
        <v>#REF!</v>
      </c>
      <c r="J193" s="108" t="e">
        <f>#REF!+J71+#REF!+#REF!+#REF!+#REF!+#REF!+#REF!+#REF!+#REF!+#REF!+#REF!+#REF!+#REF!+#REF!</f>
        <v>#REF!</v>
      </c>
    </row>
    <row r="194" spans="1:10" ht="21" customHeight="1" hidden="1">
      <c r="A194" s="100" t="s">
        <v>162</v>
      </c>
      <c r="B194" s="101"/>
      <c r="C194" s="101"/>
      <c r="D194" s="101"/>
      <c r="E194" s="101"/>
      <c r="F194" s="101"/>
      <c r="G194" s="101"/>
      <c r="H194" s="112" t="e">
        <f>SUM(H193)</f>
        <v>#REF!</v>
      </c>
      <c r="I194" s="112" t="e">
        <f>SUM(I193)</f>
        <v>#REF!</v>
      </c>
      <c r="J194" s="112" t="e">
        <f>SUM(J193)</f>
        <v>#REF!</v>
      </c>
    </row>
    <row r="195" spans="1:10" ht="21" customHeight="1" hidden="1">
      <c r="A195" s="109"/>
      <c r="B195" s="110" t="s">
        <v>105</v>
      </c>
      <c r="C195" s="111" t="s">
        <v>106</v>
      </c>
      <c r="D195" s="111" t="s">
        <v>24</v>
      </c>
      <c r="E195" s="111" t="s">
        <v>107</v>
      </c>
      <c r="F195" s="111" t="s">
        <v>28</v>
      </c>
      <c r="G195" s="110"/>
      <c r="H195" s="107" t="e">
        <f>#REF!+H72+#REF!+#REF!+#REF!+#REF!+#REF!+#REF!+#REF!+#REF!+#REF!+#REF!+#REF!+#REF!+#REF!</f>
        <v>#REF!</v>
      </c>
      <c r="I195" s="108" t="e">
        <f>#REF!+I72+#REF!+#REF!+#REF!+#REF!+#REF!+#REF!+#REF!+#REF!+#REF!+#REF!+#REF!+#REF!+#REF!</f>
        <v>#REF!</v>
      </c>
      <c r="J195" s="108" t="e">
        <f>#REF!+J72+#REF!+#REF!+#REF!+#REF!+#REF!+#REF!+#REF!+#REF!+#REF!+#REF!+#REF!+#REF!+#REF!</f>
        <v>#REF!</v>
      </c>
    </row>
    <row r="196" spans="1:10" ht="21" customHeight="1" hidden="1">
      <c r="A196" s="100" t="s">
        <v>163</v>
      </c>
      <c r="B196" s="101"/>
      <c r="C196" s="101"/>
      <c r="D196" s="101"/>
      <c r="E196" s="101"/>
      <c r="F196" s="101"/>
      <c r="G196" s="101"/>
      <c r="H196" s="112" t="e">
        <f>SUM(H195)</f>
        <v>#REF!</v>
      </c>
      <c r="I196" s="112" t="e">
        <f>SUM(I195)</f>
        <v>#REF!</v>
      </c>
      <c r="J196" s="112" t="e">
        <f>SUM(J195)</f>
        <v>#REF!</v>
      </c>
    </row>
    <row r="197" spans="1:10" ht="21" customHeight="1" hidden="1">
      <c r="A197" s="109"/>
      <c r="B197" s="110" t="s">
        <v>22</v>
      </c>
      <c r="C197" s="111" t="s">
        <v>23</v>
      </c>
      <c r="D197" s="111" t="s">
        <v>108</v>
      </c>
      <c r="E197" s="111" t="s">
        <v>40</v>
      </c>
      <c r="F197" s="111" t="s">
        <v>53</v>
      </c>
      <c r="G197" s="110"/>
      <c r="H197" s="107" t="e">
        <f>#REF!+H73+#REF!+#REF!+#REF!+#REF!+#REF!+#REF!+#REF!+#REF!+#REF!+#REF!+#REF!+#REF!+#REF!+#REF!+#REF!+#REF!+#REF!+#REF!+#REF!</f>
        <v>#REF!</v>
      </c>
      <c r="I197" s="108" t="e">
        <f>#REF!+I73+#REF!+#REF!+#REF!+#REF!+#REF!+#REF!+#REF!+#REF!+#REF!+#REF!+#REF!+#REF!+#REF!+#REF!+#REF!+#REF!+#REF!+#REF!+#REF!</f>
        <v>#REF!</v>
      </c>
      <c r="J197" s="108" t="e">
        <f>#REF!+J73+#REF!+#REF!+#REF!+#REF!+#REF!+#REF!+#REF!+#REF!+#REF!+#REF!+#REF!+#REF!+#REF!+#REF!+#REF!+#REF!+#REF!+#REF!+#REF!</f>
        <v>#REF!</v>
      </c>
    </row>
    <row r="198" spans="1:10" ht="21" customHeight="1" hidden="1">
      <c r="A198" s="109"/>
      <c r="B198" s="110" t="s">
        <v>22</v>
      </c>
      <c r="C198" s="111" t="s">
        <v>23</v>
      </c>
      <c r="D198" s="111" t="s">
        <v>108</v>
      </c>
      <c r="E198" s="111" t="s">
        <v>40</v>
      </c>
      <c r="F198" s="111" t="s">
        <v>48</v>
      </c>
      <c r="G198" s="110"/>
      <c r="H198" s="107" t="e">
        <f>#REF!+H74+#REF!+#REF!+#REF!+#REF!+#REF!+#REF!+#REF!+#REF!+#REF!+#REF!+#REF!-#REF!+#REF!+#REF!</f>
        <v>#REF!</v>
      </c>
      <c r="I198" s="108" t="e">
        <f>#REF!+I74+#REF!+#REF!+#REF!+#REF!+#REF!+#REF!+#REF!+#REF!+#REF!+#REF!+#REF!-#REF!+#REF!+#REF!</f>
        <v>#REF!</v>
      </c>
      <c r="J198" s="108" t="e">
        <f>#REF!+J74+#REF!+#REF!+#REF!+#REF!+#REF!+#REF!+#REF!+#REF!+#REF!+#REF!+#REF!-#REF!+#REF!+#REF!</f>
        <v>#REF!</v>
      </c>
    </row>
    <row r="199" spans="1:10" ht="21" customHeight="1" hidden="1">
      <c r="A199" s="109"/>
      <c r="B199" s="110" t="s">
        <v>22</v>
      </c>
      <c r="C199" s="111" t="s">
        <v>23</v>
      </c>
      <c r="D199" s="111" t="s">
        <v>108</v>
      </c>
      <c r="E199" s="111" t="s">
        <v>40</v>
      </c>
      <c r="F199" s="111" t="s">
        <v>80</v>
      </c>
      <c r="G199" s="110"/>
      <c r="H199" s="107" t="e">
        <f>#REF!+H75+#REF!+#REF!+#REF!+#REF!+#REF!+#REF!+#REF!+#REF!+#REF!+#REF!+#REF!-#REF!+#REF!</f>
        <v>#REF!</v>
      </c>
      <c r="I199" s="108" t="e">
        <f>#REF!+I75+#REF!+#REF!+#REF!+#REF!+#REF!+#REF!+#REF!+#REF!+#REF!+#REF!+#REF!-#REF!+#REF!</f>
        <v>#REF!</v>
      </c>
      <c r="J199" s="108" t="e">
        <f>#REF!+J75+#REF!+#REF!+#REF!+#REF!+#REF!+#REF!+#REF!+#REF!+#REF!+#REF!+#REF!-#REF!+#REF!</f>
        <v>#REF!</v>
      </c>
    </row>
    <row r="200" spans="1:10" ht="21" customHeight="1" hidden="1">
      <c r="A200" s="109"/>
      <c r="B200" s="110" t="s">
        <v>22</v>
      </c>
      <c r="C200" s="111" t="s">
        <v>23</v>
      </c>
      <c r="D200" s="111" t="s">
        <v>108</v>
      </c>
      <c r="E200" s="111" t="s">
        <v>40</v>
      </c>
      <c r="F200" s="111" t="s">
        <v>88</v>
      </c>
      <c r="G200" s="110"/>
      <c r="H200" s="107" t="e">
        <f>#REF!+H76+#REF!+#REF!+#REF!+#REF!+#REF!+#REF!+#REF!+#REF!+#REF!+#REF!+#REF!-#REF!+#REF!</f>
        <v>#REF!</v>
      </c>
      <c r="I200" s="108" t="e">
        <f>#REF!+I76+#REF!+#REF!+#REF!+#REF!+#REF!+#REF!+#REF!+#REF!+#REF!+#REF!+#REF!-#REF!+#REF!</f>
        <v>#REF!</v>
      </c>
      <c r="J200" s="108" t="e">
        <f>#REF!+J76+#REF!+#REF!+#REF!+#REF!+#REF!+#REF!+#REF!+#REF!+#REF!+#REF!+#REF!-#REF!+#REF!</f>
        <v>#REF!</v>
      </c>
    </row>
    <row r="201" spans="1:10" ht="21" customHeight="1" hidden="1">
      <c r="A201" s="109"/>
      <c r="B201" s="110" t="s">
        <v>22</v>
      </c>
      <c r="C201" s="111" t="s">
        <v>23</v>
      </c>
      <c r="D201" s="111" t="s">
        <v>108</v>
      </c>
      <c r="E201" s="111" t="s">
        <v>40</v>
      </c>
      <c r="F201" s="111" t="s">
        <v>90</v>
      </c>
      <c r="G201" s="110"/>
      <c r="H201" s="107" t="e">
        <f>#REF!+H77+#REF!+#REF!+#REF!+#REF!+#REF!+#REF!+#REF!+#REF!+#REF!+#REF!+#REF!-#REF!+#REF!</f>
        <v>#REF!</v>
      </c>
      <c r="I201" s="108" t="e">
        <f>#REF!+I77+#REF!+#REF!+#REF!+#REF!+#REF!+#REF!+#REF!+#REF!+#REF!+#REF!+#REF!-#REF!+#REF!</f>
        <v>#REF!</v>
      </c>
      <c r="J201" s="108" t="e">
        <f>#REF!+J77+#REF!+#REF!+#REF!+#REF!+#REF!+#REF!+#REF!+#REF!+#REF!+#REF!+#REF!-#REF!+#REF!</f>
        <v>#REF!</v>
      </c>
    </row>
    <row r="202" spans="1:10" ht="21" customHeight="1" hidden="1">
      <c r="A202" s="109"/>
      <c r="B202" s="110" t="s">
        <v>22</v>
      </c>
      <c r="C202" s="111" t="s">
        <v>23</v>
      </c>
      <c r="D202" s="111" t="s">
        <v>108</v>
      </c>
      <c r="E202" s="111" t="s">
        <v>61</v>
      </c>
      <c r="F202" s="111" t="s">
        <v>53</v>
      </c>
      <c r="G202" s="110"/>
      <c r="H202" s="107" t="e">
        <f>#REF!+#REF!+#REF!+#REF!+#REF!+#REF!+#REF!+#REF!</f>
        <v>#REF!</v>
      </c>
      <c r="I202" s="108" t="e">
        <f>#REF!+#REF!+#REF!+#REF!+#REF!+#REF!+#REF!+#REF!</f>
        <v>#REF!</v>
      </c>
      <c r="J202" s="108" t="e">
        <f>#REF!+#REF!+#REF!+#REF!+#REF!+#REF!+#REF!+#REF!</f>
        <v>#REF!</v>
      </c>
    </row>
    <row r="203" spans="1:10" ht="21" customHeight="1" hidden="1">
      <c r="A203" s="109"/>
      <c r="B203" s="110" t="s">
        <v>22</v>
      </c>
      <c r="C203" s="111" t="s">
        <v>23</v>
      </c>
      <c r="D203" s="111" t="s">
        <v>108</v>
      </c>
      <c r="E203" s="111" t="s">
        <v>61</v>
      </c>
      <c r="F203" s="111" t="s">
        <v>48</v>
      </c>
      <c r="G203" s="110"/>
      <c r="H203" s="107" t="e">
        <f>#REF!+#REF!+#REF!+#REF!+#REF!+#REF!+#REF!+#REF!+#REF!</f>
        <v>#REF!</v>
      </c>
      <c r="I203" s="108" t="e">
        <f>#REF!+#REF!+#REF!+#REF!+#REF!+#REF!+#REF!+#REF!+#REF!</f>
        <v>#REF!</v>
      </c>
      <c r="J203" s="108" t="e">
        <f>#REF!+#REF!+#REF!+#REF!+#REF!+#REF!+#REF!+#REF!+#REF!</f>
        <v>#REF!</v>
      </c>
    </row>
    <row r="204" spans="1:10" ht="21" customHeight="1" hidden="1">
      <c r="A204" s="100" t="s">
        <v>164</v>
      </c>
      <c r="B204" s="101"/>
      <c r="C204" s="101"/>
      <c r="D204" s="101"/>
      <c r="E204" s="101"/>
      <c r="F204" s="101"/>
      <c r="G204" s="101"/>
      <c r="H204" s="112" t="e">
        <f>SUM(H197:H203)</f>
        <v>#REF!</v>
      </c>
      <c r="I204" s="112" t="e">
        <f>SUM(I197:I203)</f>
        <v>#REF!</v>
      </c>
      <c r="J204" s="112" t="e">
        <f>SUM(J197:J203)</f>
        <v>#REF!</v>
      </c>
    </row>
    <row r="205" spans="1:10" ht="21" customHeight="1" hidden="1">
      <c r="A205" s="109"/>
      <c r="B205" s="110" t="s">
        <v>22</v>
      </c>
      <c r="C205" s="111" t="s">
        <v>23</v>
      </c>
      <c r="D205" s="111" t="s">
        <v>109</v>
      </c>
      <c r="E205" s="111" t="s">
        <v>40</v>
      </c>
      <c r="F205" s="111" t="s">
        <v>48</v>
      </c>
      <c r="G205" s="110"/>
      <c r="H205" s="107" t="e">
        <f>#REF!+H78+#REF!+#REF!+#REF!+#REF!+#REF!+#REF!+#REF!+#REF!+#REF!+#REF!+#REF!+#REF!+#REF!</f>
        <v>#REF!</v>
      </c>
      <c r="I205" s="108" t="e">
        <f>#REF!+I78+#REF!+#REF!+#REF!+#REF!+#REF!+#REF!+#REF!+#REF!+#REF!+#REF!+#REF!+#REF!+#REF!</f>
        <v>#REF!</v>
      </c>
      <c r="J205" s="108" t="e">
        <f>#REF!+J78+#REF!+#REF!+#REF!+#REF!+#REF!+#REF!+#REF!+#REF!+#REF!+#REF!+#REF!+#REF!+#REF!</f>
        <v>#REF!</v>
      </c>
    </row>
    <row r="206" spans="1:10" ht="21" customHeight="1" hidden="1">
      <c r="A206" s="109"/>
      <c r="B206" s="110" t="s">
        <v>22</v>
      </c>
      <c r="C206" s="111" t="s">
        <v>23</v>
      </c>
      <c r="D206" s="111" t="s">
        <v>109</v>
      </c>
      <c r="E206" s="111" t="s">
        <v>40</v>
      </c>
      <c r="F206" s="111" t="s">
        <v>80</v>
      </c>
      <c r="G206" s="110"/>
      <c r="H206" s="107" t="e">
        <f>#REF!+H79+#REF!+#REF!+#REF!+#REF!+#REF!+#REF!+#REF!+#REF!+#REF!+#REF!+#REF!+#REF!+#REF!</f>
        <v>#REF!</v>
      </c>
      <c r="I206" s="108" t="e">
        <f>#REF!+I79+#REF!+#REF!+#REF!+#REF!+#REF!+#REF!+#REF!+#REF!+#REF!+#REF!+#REF!+#REF!+#REF!</f>
        <v>#REF!</v>
      </c>
      <c r="J206" s="108" t="e">
        <f>#REF!+J79+#REF!+#REF!+#REF!+#REF!+#REF!+#REF!+#REF!+#REF!+#REF!+#REF!+#REF!+#REF!+#REF!</f>
        <v>#REF!</v>
      </c>
    </row>
    <row r="207" spans="1:13" ht="21" customHeight="1" hidden="1">
      <c r="A207" s="100" t="s">
        <v>165</v>
      </c>
      <c r="B207" s="101"/>
      <c r="C207" s="101"/>
      <c r="D207" s="101"/>
      <c r="E207" s="101"/>
      <c r="F207" s="101"/>
      <c r="G207" s="101"/>
      <c r="H207" s="112" t="e">
        <f>SUM(H205:H206)</f>
        <v>#REF!</v>
      </c>
      <c r="I207" s="112" t="e">
        <f>SUM(I205:I206)</f>
        <v>#REF!</v>
      </c>
      <c r="J207" s="112" t="e">
        <f>SUM(J205:J206)</f>
        <v>#REF!</v>
      </c>
      <c r="M207" s="121"/>
    </row>
    <row r="208" spans="1:10" ht="21" customHeight="1" hidden="1">
      <c r="A208" s="109"/>
      <c r="B208" s="110" t="s">
        <v>22</v>
      </c>
      <c r="C208" s="111" t="s">
        <v>23</v>
      </c>
      <c r="D208" s="111" t="s">
        <v>110</v>
      </c>
      <c r="E208" s="111" t="s">
        <v>25</v>
      </c>
      <c r="F208" s="111" t="s">
        <v>26</v>
      </c>
      <c r="G208" s="110"/>
      <c r="H208" s="107" t="e">
        <f>#REF!+H80+#REF!+#REF!+#REF!+#REF!+#REF!+#REF!+#REF!+#REF!+#REF!+#REF!+#REF!+#REF!+#REF!</f>
        <v>#REF!</v>
      </c>
      <c r="I208" s="108" t="e">
        <f>#REF!+I80+#REF!+#REF!+#REF!+#REF!+#REF!+#REF!+#REF!+#REF!+#REF!+#REF!+#REF!+#REF!+#REF!</f>
        <v>#REF!</v>
      </c>
      <c r="J208" s="108" t="e">
        <f>#REF!+J80+#REF!+#REF!+#REF!+#REF!+#REF!+#REF!+#REF!+#REF!+#REF!+#REF!+#REF!+#REF!+#REF!</f>
        <v>#REF!</v>
      </c>
    </row>
    <row r="209" spans="1:10" ht="21" customHeight="1" hidden="1">
      <c r="A209" s="109"/>
      <c r="B209" s="110" t="s">
        <v>22</v>
      </c>
      <c r="C209" s="111" t="s">
        <v>23</v>
      </c>
      <c r="D209" s="111" t="s">
        <v>110</v>
      </c>
      <c r="E209" s="111" t="s">
        <v>30</v>
      </c>
      <c r="F209" s="111" t="s">
        <v>31</v>
      </c>
      <c r="G209" s="110"/>
      <c r="H209" s="107" t="e">
        <f>#REF!+H81+#REF!+#REF!+#REF!+#REF!+#REF!+#REF!+#REF!+#REF!+#REF!+#REF!+#REF!+#REF!+#REF!</f>
        <v>#REF!</v>
      </c>
      <c r="I209" s="108" t="e">
        <f>#REF!+I81+#REF!+#REF!+#REF!+#REF!+#REF!+#REF!+#REF!+#REF!+#REF!+#REF!+#REF!+#REF!+#REF!</f>
        <v>#REF!</v>
      </c>
      <c r="J209" s="108" t="e">
        <f>#REF!+J81+#REF!+#REF!+#REF!+#REF!+#REF!+#REF!+#REF!+#REF!+#REF!+#REF!+#REF!+#REF!+#REF!</f>
        <v>#REF!</v>
      </c>
    </row>
    <row r="210" spans="1:10" ht="21" customHeight="1" hidden="1">
      <c r="A210" s="100" t="s">
        <v>166</v>
      </c>
      <c r="B210" s="101"/>
      <c r="C210" s="101"/>
      <c r="D210" s="101"/>
      <c r="E210" s="101"/>
      <c r="F210" s="101"/>
      <c r="G210" s="101"/>
      <c r="H210" s="112" t="e">
        <f>SUM(H208:H209)</f>
        <v>#REF!</v>
      </c>
      <c r="I210" s="112" t="e">
        <f>SUM(I208:I209)</f>
        <v>#REF!</v>
      </c>
      <c r="J210" s="112" t="e">
        <f>SUM(J208:J209)</f>
        <v>#REF!</v>
      </c>
    </row>
    <row r="211" spans="1:10" ht="21" customHeight="1" hidden="1">
      <c r="A211" s="109"/>
      <c r="B211" s="110" t="s">
        <v>22</v>
      </c>
      <c r="C211" s="111" t="s">
        <v>22</v>
      </c>
      <c r="D211" s="111" t="s">
        <v>111</v>
      </c>
      <c r="E211" s="111" t="s">
        <v>40</v>
      </c>
      <c r="F211" s="111" t="s">
        <v>48</v>
      </c>
      <c r="G211" s="110" t="s">
        <v>85</v>
      </c>
      <c r="H211" s="107" t="e">
        <f>#REF!+H82+#REF!+#REF!+#REF!+#REF!+#REF!+#REF!+#REF!+#REF!+#REF!+#REF!+#REF!+#REF!+#REF!</f>
        <v>#REF!</v>
      </c>
      <c r="I211" s="108" t="e">
        <f>#REF!+I82+#REF!+#REF!+#REF!+#REF!+#REF!+#REF!+#REF!+#REF!+#REF!+#REF!+#REF!+#REF!+#REF!</f>
        <v>#REF!</v>
      </c>
      <c r="J211" s="108" t="e">
        <f>#REF!+J82+#REF!+#REF!+#REF!+#REF!+#REF!+#REF!+#REF!+#REF!+#REF!+#REF!+#REF!+#REF!+#REF!</f>
        <v>#REF!</v>
      </c>
    </row>
    <row r="212" spans="1:10" ht="21" customHeight="1" hidden="1">
      <c r="A212" s="109"/>
      <c r="B212" s="110" t="s">
        <v>22</v>
      </c>
      <c r="C212" s="111" t="s">
        <v>22</v>
      </c>
      <c r="D212" s="111" t="s">
        <v>111</v>
      </c>
      <c r="E212" s="111" t="s">
        <v>40</v>
      </c>
      <c r="F212" s="111" t="s">
        <v>84</v>
      </c>
      <c r="G212" s="110" t="s">
        <v>85</v>
      </c>
      <c r="H212" s="107" t="e">
        <f>#REF!+H83+#REF!+#REF!+#REF!+#REF!+#REF!+#REF!+#REF!+#REF!+#REF!+#REF!+#REF!+#REF!+#REF!</f>
        <v>#REF!</v>
      </c>
      <c r="I212" s="108" t="e">
        <f>#REF!+I83+#REF!+#REF!+#REF!+#REF!+#REF!+#REF!+#REF!+#REF!+#REF!+#REF!+#REF!+#REF!+#REF!</f>
        <v>#REF!</v>
      </c>
      <c r="J212" s="108" t="e">
        <f>#REF!+J83+#REF!+#REF!+#REF!+#REF!+#REF!+#REF!+#REF!+#REF!+#REF!+#REF!+#REF!+#REF!+#REF!</f>
        <v>#REF!</v>
      </c>
    </row>
    <row r="213" spans="1:10" ht="21" customHeight="1" hidden="1">
      <c r="A213" s="100" t="s">
        <v>167</v>
      </c>
      <c r="B213" s="101"/>
      <c r="C213" s="101"/>
      <c r="D213" s="101"/>
      <c r="E213" s="101"/>
      <c r="F213" s="101"/>
      <c r="G213" s="101"/>
      <c r="H213" s="112" t="e">
        <f>SUM(H211:H212)</f>
        <v>#REF!</v>
      </c>
      <c r="I213" s="112" t="e">
        <f>SUM(I211:I212)</f>
        <v>#REF!</v>
      </c>
      <c r="J213" s="112" t="e">
        <f>SUM(J211:J212)</f>
        <v>#REF!</v>
      </c>
    </row>
    <row r="214" spans="1:10" ht="21" customHeight="1" hidden="1">
      <c r="A214" s="109"/>
      <c r="B214" s="110" t="s">
        <v>22</v>
      </c>
      <c r="C214" s="111" t="s">
        <v>23</v>
      </c>
      <c r="D214" s="111" t="s">
        <v>112</v>
      </c>
      <c r="E214" s="111" t="s">
        <v>40</v>
      </c>
      <c r="F214" s="111" t="s">
        <v>53</v>
      </c>
      <c r="G214" s="110"/>
      <c r="H214" s="107" t="e">
        <f>#REF!+H84+#REF!+#REF!+#REF!+#REF!+#REF!+#REF!+#REF!+#REF!+#REF!+#REF!+#REF!+#REF!+#REF!</f>
        <v>#REF!</v>
      </c>
      <c r="I214" s="108" t="e">
        <f>#REF!+I84+#REF!+#REF!+#REF!+#REF!+#REF!+#REF!+#REF!+#REF!+#REF!+#REF!+#REF!+#REF!+#REF!</f>
        <v>#REF!</v>
      </c>
      <c r="J214" s="108" t="e">
        <f>#REF!+J84+#REF!+#REF!+#REF!+#REF!+#REF!+#REF!+#REF!+#REF!+#REF!+#REF!+#REF!+#REF!+#REF!</f>
        <v>#REF!</v>
      </c>
    </row>
    <row r="215" spans="1:10" ht="21" customHeight="1" hidden="1">
      <c r="A215" s="109"/>
      <c r="B215" s="110" t="s">
        <v>22</v>
      </c>
      <c r="C215" s="111" t="s">
        <v>23</v>
      </c>
      <c r="D215" s="111" t="s">
        <v>112</v>
      </c>
      <c r="E215" s="111" t="s">
        <v>40</v>
      </c>
      <c r="F215" s="111" t="s">
        <v>48</v>
      </c>
      <c r="G215" s="110"/>
      <c r="H215" s="107" t="e">
        <f>#REF!+#REF!+#REF!</f>
        <v>#REF!</v>
      </c>
      <c r="I215" s="108" t="e">
        <f>#REF!+#REF!+#REF!</f>
        <v>#REF!</v>
      </c>
      <c r="J215" s="108" t="e">
        <f>#REF!+#REF!+#REF!</f>
        <v>#REF!</v>
      </c>
    </row>
    <row r="216" spans="1:10" ht="21" customHeight="1" hidden="1">
      <c r="A216" s="109"/>
      <c r="B216" s="110" t="s">
        <v>22</v>
      </c>
      <c r="C216" s="111" t="s">
        <v>23</v>
      </c>
      <c r="D216" s="111" t="s">
        <v>112</v>
      </c>
      <c r="E216" s="111" t="s">
        <v>40</v>
      </c>
      <c r="F216" s="111" t="s">
        <v>48</v>
      </c>
      <c r="G216" s="110" t="s">
        <v>74</v>
      </c>
      <c r="H216" s="107" t="e">
        <f>#REF!+#REF!</f>
        <v>#REF!</v>
      </c>
      <c r="I216" s="108" t="e">
        <f>#REF!+#REF!</f>
        <v>#REF!</v>
      </c>
      <c r="J216" s="108" t="e">
        <f>#REF!+#REF!</f>
        <v>#REF!</v>
      </c>
    </row>
    <row r="217" spans="1:10" ht="21" customHeight="1" hidden="1">
      <c r="A217" s="109"/>
      <c r="B217" s="110" t="s">
        <v>22</v>
      </c>
      <c r="C217" s="111" t="s">
        <v>23</v>
      </c>
      <c r="D217" s="111" t="s">
        <v>112</v>
      </c>
      <c r="E217" s="111" t="s">
        <v>40</v>
      </c>
      <c r="F217" s="111" t="s">
        <v>113</v>
      </c>
      <c r="G217" s="110"/>
      <c r="H217" s="107" t="e">
        <f>#REF!+#REF!</f>
        <v>#REF!</v>
      </c>
      <c r="I217" s="108" t="e">
        <f>#REF!+#REF!</f>
        <v>#REF!</v>
      </c>
      <c r="J217" s="108" t="e">
        <f>#REF!+#REF!</f>
        <v>#REF!</v>
      </c>
    </row>
    <row r="218" spans="1:12" ht="21" customHeight="1" hidden="1">
      <c r="A218" s="109"/>
      <c r="B218" s="110" t="s">
        <v>22</v>
      </c>
      <c r="C218" s="111" t="s">
        <v>23</v>
      </c>
      <c r="D218" s="111" t="s">
        <v>112</v>
      </c>
      <c r="E218" s="111" t="s">
        <v>40</v>
      </c>
      <c r="F218" s="111" t="s">
        <v>86</v>
      </c>
      <c r="G218" s="110"/>
      <c r="H218" s="107" t="e">
        <f>#REF!+#REF!</f>
        <v>#REF!</v>
      </c>
      <c r="I218" s="108" t="e">
        <f>#REF!+#REF!</f>
        <v>#REF!</v>
      </c>
      <c r="J218" s="108" t="e">
        <f>#REF!+#REF!</f>
        <v>#REF!</v>
      </c>
      <c r="L218" s="121"/>
    </row>
    <row r="219" spans="1:10" ht="21" customHeight="1" hidden="1">
      <c r="A219" s="109"/>
      <c r="B219" s="110" t="s">
        <v>22</v>
      </c>
      <c r="C219" s="111" t="s">
        <v>23</v>
      </c>
      <c r="D219" s="111" t="s">
        <v>112</v>
      </c>
      <c r="E219" s="111" t="s">
        <v>40</v>
      </c>
      <c r="F219" s="111" t="s">
        <v>90</v>
      </c>
      <c r="G219" s="110"/>
      <c r="H219" s="107" t="e">
        <f>#REF!+#REF!+#REF!</f>
        <v>#REF!</v>
      </c>
      <c r="I219" s="108" t="e">
        <f>#REF!+#REF!+#REF!</f>
        <v>#REF!</v>
      </c>
      <c r="J219" s="108" t="e">
        <f>#REF!+#REF!+#REF!</f>
        <v>#REF!</v>
      </c>
    </row>
    <row r="220" spans="1:10" ht="21" customHeight="1" hidden="1">
      <c r="A220" s="100" t="s">
        <v>168</v>
      </c>
      <c r="B220" s="101"/>
      <c r="C220" s="101"/>
      <c r="D220" s="101"/>
      <c r="E220" s="101"/>
      <c r="F220" s="101"/>
      <c r="G220" s="101"/>
      <c r="H220" s="112" t="e">
        <f>SUM(H214:H219)</f>
        <v>#REF!</v>
      </c>
      <c r="I220" s="112" t="e">
        <f>SUM(I214:I219)</f>
        <v>#REF!</v>
      </c>
      <c r="J220" s="112" t="e">
        <f>SUM(J214:J219)</f>
        <v>#REF!</v>
      </c>
    </row>
    <row r="221" spans="1:10" ht="21" customHeight="1" hidden="1">
      <c r="A221" s="109"/>
      <c r="B221" s="110" t="s">
        <v>22</v>
      </c>
      <c r="C221" s="111" t="s">
        <v>23</v>
      </c>
      <c r="D221" s="111" t="s">
        <v>112</v>
      </c>
      <c r="E221" s="111" t="s">
        <v>114</v>
      </c>
      <c r="F221" s="111" t="s">
        <v>115</v>
      </c>
      <c r="G221" s="110"/>
      <c r="H221" s="107" t="e">
        <f>#REF!+H90+#REF!+#REF!+#REF!+#REF!+#REF!+#REF!+#REF!+#REF!+#REF!+#REF!+#REF!+#REF!+#REF!</f>
        <v>#REF!</v>
      </c>
      <c r="I221" s="108" t="e">
        <f>#REF!+I90+#REF!+#REF!+#REF!+#REF!+#REF!+#REF!+#REF!+#REF!+#REF!+#REF!+#REF!+#REF!+#REF!</f>
        <v>#REF!</v>
      </c>
      <c r="J221" s="108" t="e">
        <f>#REF!+J90+#REF!+#REF!+#REF!+#REF!+#REF!+#REF!+#REF!+#REF!+#REF!+#REF!+#REF!+#REF!+#REF!</f>
        <v>#REF!</v>
      </c>
    </row>
    <row r="222" spans="1:10" ht="21" customHeight="1" hidden="1">
      <c r="A222" s="100" t="s">
        <v>169</v>
      </c>
      <c r="B222" s="101"/>
      <c r="C222" s="101"/>
      <c r="D222" s="101"/>
      <c r="E222" s="101"/>
      <c r="F222" s="101"/>
      <c r="G222" s="101"/>
      <c r="H222" s="112" t="e">
        <f>SUM(H221)</f>
        <v>#REF!</v>
      </c>
      <c r="I222" s="112" t="e">
        <f>SUM(I221)</f>
        <v>#REF!</v>
      </c>
      <c r="J222" s="112" t="e">
        <f>SUM(J221)</f>
        <v>#REF!</v>
      </c>
    </row>
    <row r="223" spans="1:10" ht="21" customHeight="1" hidden="1">
      <c r="A223" s="109"/>
      <c r="B223" s="110" t="s">
        <v>22</v>
      </c>
      <c r="C223" s="111" t="s">
        <v>23</v>
      </c>
      <c r="D223" s="111" t="s">
        <v>112</v>
      </c>
      <c r="E223" s="111" t="s">
        <v>116</v>
      </c>
      <c r="F223" s="111" t="s">
        <v>47</v>
      </c>
      <c r="G223" s="110"/>
      <c r="H223" s="107" t="e">
        <f>#REF!+H91+#REF!+#REF!+#REF!+#REF!+#REF!+#REF!+#REF!+#REF!+#REF!+#REF!+#REF!+#REF!+#REF!</f>
        <v>#REF!</v>
      </c>
      <c r="I223" s="108" t="e">
        <f>#REF!+I91+#REF!+#REF!+#REF!+#REF!+#REF!+#REF!+#REF!+#REF!+#REF!+#REF!+#REF!+#REF!+#REF!</f>
        <v>#REF!</v>
      </c>
      <c r="J223" s="108" t="e">
        <f>#REF!+J91+#REF!+#REF!+#REF!+#REF!+#REF!+#REF!+#REF!+#REF!+#REF!+#REF!+#REF!+#REF!+#REF!</f>
        <v>#REF!</v>
      </c>
    </row>
    <row r="224" spans="1:10" ht="21" customHeight="1" hidden="1">
      <c r="A224" s="100" t="s">
        <v>170</v>
      </c>
      <c r="B224" s="101"/>
      <c r="C224" s="101"/>
      <c r="D224" s="101"/>
      <c r="E224" s="101"/>
      <c r="F224" s="101"/>
      <c r="G224" s="101"/>
      <c r="H224" s="112" t="e">
        <f>SUM(H223)</f>
        <v>#REF!</v>
      </c>
      <c r="I224" s="112" t="e">
        <f>SUM(I223)</f>
        <v>#REF!</v>
      </c>
      <c r="J224" s="112" t="e">
        <f>SUM(J223)</f>
        <v>#REF!</v>
      </c>
    </row>
    <row r="225" spans="1:10" ht="21" customHeight="1" hidden="1">
      <c r="A225" s="109"/>
      <c r="B225" s="110" t="s">
        <v>22</v>
      </c>
      <c r="C225" s="111" t="s">
        <v>104</v>
      </c>
      <c r="D225" s="111" t="s">
        <v>112</v>
      </c>
      <c r="E225" s="111" t="s">
        <v>40</v>
      </c>
      <c r="F225" s="111" t="s">
        <v>48</v>
      </c>
      <c r="G225" s="110"/>
      <c r="H225" s="107" t="e">
        <f>#REF!</f>
        <v>#REF!</v>
      </c>
      <c r="I225" s="108" t="e">
        <f>#REF!</f>
        <v>#REF!</v>
      </c>
      <c r="J225" s="108" t="e">
        <f>#REF!</f>
        <v>#REF!</v>
      </c>
    </row>
    <row r="226" spans="1:10" ht="21" customHeight="1" hidden="1">
      <c r="A226" s="100" t="s">
        <v>171</v>
      </c>
      <c r="B226" s="101"/>
      <c r="C226" s="101"/>
      <c r="D226" s="101"/>
      <c r="E226" s="101"/>
      <c r="F226" s="101"/>
      <c r="G226" s="101"/>
      <c r="H226" s="112" t="e">
        <f>SUM(H225)</f>
        <v>#REF!</v>
      </c>
      <c r="I226" s="112" t="e">
        <f>SUM(I225)</f>
        <v>#REF!</v>
      </c>
      <c r="J226" s="112" t="e">
        <f>SUM(J225)</f>
        <v>#REF!</v>
      </c>
    </row>
    <row r="227" spans="1:10" ht="21" customHeight="1" hidden="1">
      <c r="A227" s="109"/>
      <c r="B227" s="110" t="s">
        <v>22</v>
      </c>
      <c r="C227" s="111" t="s">
        <v>23</v>
      </c>
      <c r="D227" s="111" t="s">
        <v>117</v>
      </c>
      <c r="E227" s="111" t="s">
        <v>40</v>
      </c>
      <c r="F227" s="111" t="s">
        <v>84</v>
      </c>
      <c r="G227" s="110"/>
      <c r="H227" s="107" t="e">
        <f>#REF!+H92+#REF!+#REF!+#REF!+#REF!+#REF!+#REF!+#REF!+#REF!+#REF!+#REF!+#REF!+#REF!+#REF!</f>
        <v>#REF!</v>
      </c>
      <c r="I227" s="108" t="e">
        <f>#REF!+I92+#REF!+#REF!+#REF!+#REF!+#REF!+#REF!+#REF!+#REF!+#REF!+#REF!+#REF!+#REF!+#REF!</f>
        <v>#REF!</v>
      </c>
      <c r="J227" s="108" t="e">
        <f>#REF!+J92+#REF!+#REF!+#REF!+#REF!+#REF!+#REF!+#REF!+#REF!+#REF!+#REF!+#REF!+#REF!+#REF!</f>
        <v>#REF!</v>
      </c>
    </row>
    <row r="228" spans="1:10" ht="21" customHeight="1" hidden="1">
      <c r="A228" s="100" t="s">
        <v>172</v>
      </c>
      <c r="B228" s="101"/>
      <c r="C228" s="101"/>
      <c r="D228" s="101"/>
      <c r="E228" s="101"/>
      <c r="F228" s="101"/>
      <c r="G228" s="101"/>
      <c r="H228" s="112" t="e">
        <f>SUM(H227)</f>
        <v>#REF!</v>
      </c>
      <c r="I228" s="112" t="e">
        <f>SUM(I227)</f>
        <v>#REF!</v>
      </c>
      <c r="J228" s="112" t="e">
        <f>SUM(J227)</f>
        <v>#REF!</v>
      </c>
    </row>
    <row r="229" spans="1:10" ht="21" customHeight="1" hidden="1">
      <c r="A229" s="109"/>
      <c r="B229" s="110" t="s">
        <v>22</v>
      </c>
      <c r="C229" s="111" t="s">
        <v>22</v>
      </c>
      <c r="D229" s="111" t="s">
        <v>118</v>
      </c>
      <c r="E229" s="111" t="s">
        <v>40</v>
      </c>
      <c r="F229" s="111" t="s">
        <v>48</v>
      </c>
      <c r="G229" s="110" t="s">
        <v>85</v>
      </c>
      <c r="H229" s="107" t="e">
        <f>#REF!+H93+#REF!+#REF!+#REF!+#REF!+#REF!+#REF!+#REF!+#REF!+#REF!+#REF!+#REF!+#REF!+#REF!</f>
        <v>#REF!</v>
      </c>
      <c r="I229" s="108" t="e">
        <f>#REF!+I93+#REF!+#REF!+#REF!+#REF!+#REF!+#REF!+#REF!+#REF!+#REF!+#REF!+#REF!+#REF!+#REF!</f>
        <v>#REF!</v>
      </c>
      <c r="J229" s="108" t="e">
        <f>#REF!+J93+#REF!+#REF!+#REF!+#REF!+#REF!+#REF!+#REF!+#REF!+#REF!+#REF!+#REF!+#REF!+#REF!</f>
        <v>#REF!</v>
      </c>
    </row>
    <row r="230" spans="1:10" ht="21" customHeight="1" hidden="1">
      <c r="A230" s="109"/>
      <c r="B230" s="110" t="s">
        <v>22</v>
      </c>
      <c r="C230" s="111" t="s">
        <v>22</v>
      </c>
      <c r="D230" s="111" t="s">
        <v>118</v>
      </c>
      <c r="E230" s="111" t="s">
        <v>40</v>
      </c>
      <c r="F230" s="111" t="s">
        <v>84</v>
      </c>
      <c r="G230" s="110" t="s">
        <v>85</v>
      </c>
      <c r="H230" s="107" t="e">
        <f>#REF!+H94+#REF!+#REF!+#REF!+#REF!+#REF!+#REF!+#REF!+#REF!+#REF!+#REF!+#REF!+#REF!+#REF!</f>
        <v>#REF!</v>
      </c>
      <c r="I230" s="108" t="e">
        <f>#REF!+I94+#REF!+#REF!+#REF!+#REF!+#REF!+#REF!+#REF!+#REF!+#REF!+#REF!+#REF!+#REF!+#REF!</f>
        <v>#REF!</v>
      </c>
      <c r="J230" s="108" t="e">
        <f>#REF!+J94+#REF!+#REF!+#REF!+#REF!+#REF!+#REF!+#REF!+#REF!+#REF!+#REF!+#REF!+#REF!+#REF!</f>
        <v>#REF!</v>
      </c>
    </row>
    <row r="231" spans="1:10" ht="21" customHeight="1" hidden="1">
      <c r="A231" s="100" t="s">
        <v>173</v>
      </c>
      <c r="B231" s="101"/>
      <c r="C231" s="101"/>
      <c r="D231" s="101"/>
      <c r="E231" s="101"/>
      <c r="F231" s="101"/>
      <c r="G231" s="101"/>
      <c r="H231" s="112" t="e">
        <f>SUM(H229:H230)</f>
        <v>#REF!</v>
      </c>
      <c r="I231" s="112" t="e">
        <f>SUM(I229:I230)</f>
        <v>#REF!</v>
      </c>
      <c r="J231" s="112" t="e">
        <f>SUM(J229:J230)</f>
        <v>#REF!</v>
      </c>
    </row>
    <row r="232" spans="1:10" ht="21" customHeight="1" hidden="1">
      <c r="A232" s="109"/>
      <c r="B232" s="110" t="s">
        <v>22</v>
      </c>
      <c r="C232" s="111" t="s">
        <v>23</v>
      </c>
      <c r="D232" s="111" t="s">
        <v>119</v>
      </c>
      <c r="E232" s="111" t="s">
        <v>61</v>
      </c>
      <c r="F232" s="111" t="s">
        <v>53</v>
      </c>
      <c r="G232" s="110"/>
      <c r="H232" s="107" t="e">
        <f>#REF!+H95+#REF!+#REF!+#REF!+#REF!+#REF!+#REF!+#REF!+#REF!+#REF!+#REF!+#REF!+#REF!+#REF!</f>
        <v>#REF!</v>
      </c>
      <c r="I232" s="108" t="e">
        <f>#REF!+I95+#REF!+#REF!+#REF!+#REF!+#REF!+#REF!+#REF!+#REF!+#REF!+#REF!+#REF!+#REF!+#REF!</f>
        <v>#REF!</v>
      </c>
      <c r="J232" s="108" t="e">
        <f>#REF!+J95+#REF!+#REF!+#REF!+#REF!+#REF!+#REF!+#REF!+#REF!+#REF!+#REF!+#REF!+#REF!+#REF!</f>
        <v>#REF!</v>
      </c>
    </row>
    <row r="233" spans="1:10" ht="21" customHeight="1" hidden="1">
      <c r="A233" s="109"/>
      <c r="B233" s="110" t="s">
        <v>22</v>
      </c>
      <c r="C233" s="111" t="s">
        <v>23</v>
      </c>
      <c r="D233" s="111" t="s">
        <v>119</v>
      </c>
      <c r="E233" s="111" t="s">
        <v>40</v>
      </c>
      <c r="F233" s="111" t="s">
        <v>53</v>
      </c>
      <c r="G233" s="110"/>
      <c r="H233" s="107" t="e">
        <f>#REF!+H96+#REF!+#REF!+#REF!+#REF!+#REF!+#REF!+#REF!+#REF!+#REF!+#REF!+#REF!+#REF!+#REF!</f>
        <v>#REF!</v>
      </c>
      <c r="I233" s="108" t="e">
        <f>#REF!+I96+#REF!+#REF!+#REF!+#REF!+#REF!+#REF!+#REF!+#REF!+#REF!+#REF!+#REF!+#REF!+#REF!</f>
        <v>#REF!</v>
      </c>
      <c r="J233" s="108" t="e">
        <f>#REF!+J96+#REF!+#REF!+#REF!+#REF!+#REF!+#REF!+#REF!+#REF!+#REF!+#REF!+#REF!+#REF!+#REF!</f>
        <v>#REF!</v>
      </c>
    </row>
    <row r="234" spans="1:10" ht="21" customHeight="1" hidden="1">
      <c r="A234" s="100" t="s">
        <v>174</v>
      </c>
      <c r="B234" s="101"/>
      <c r="C234" s="101"/>
      <c r="D234" s="101"/>
      <c r="E234" s="101"/>
      <c r="F234" s="101"/>
      <c r="G234" s="101"/>
      <c r="H234" s="112" t="e">
        <f>SUM(H232:H233)</f>
        <v>#REF!</v>
      </c>
      <c r="I234" s="112" t="e">
        <f>SUM(I232:I233)</f>
        <v>#REF!</v>
      </c>
      <c r="J234" s="112" t="e">
        <f>SUM(J232:J233)</f>
        <v>#REF!</v>
      </c>
    </row>
    <row r="235" spans="1:10" ht="21" customHeight="1" hidden="1">
      <c r="A235" s="122"/>
      <c r="B235" s="123" t="s">
        <v>22</v>
      </c>
      <c r="C235" s="123" t="s">
        <v>23</v>
      </c>
      <c r="D235" s="123" t="s">
        <v>175</v>
      </c>
      <c r="E235" s="123" t="s">
        <v>61</v>
      </c>
      <c r="F235" s="123" t="s">
        <v>53</v>
      </c>
      <c r="G235" s="124"/>
      <c r="H235" s="113" t="e">
        <f>#REF!</f>
        <v>#REF!</v>
      </c>
      <c r="I235" s="114" t="e">
        <f>#REF!</f>
        <v>#REF!</v>
      </c>
      <c r="J235" s="114" t="e">
        <f>#REF!</f>
        <v>#REF!</v>
      </c>
    </row>
    <row r="236" spans="1:10" ht="21" customHeight="1" hidden="1">
      <c r="A236" s="100" t="s">
        <v>176</v>
      </c>
      <c r="B236" s="101"/>
      <c r="C236" s="101"/>
      <c r="D236" s="101"/>
      <c r="E236" s="101"/>
      <c r="F236" s="101"/>
      <c r="G236" s="101"/>
      <c r="H236" s="112" t="e">
        <f>H235</f>
        <v>#REF!</v>
      </c>
      <c r="I236" s="112" t="e">
        <f>I235</f>
        <v>#REF!</v>
      </c>
      <c r="J236" s="112" t="e">
        <f>J235</f>
        <v>#REF!</v>
      </c>
    </row>
    <row r="237" spans="1:10" ht="21" customHeight="1" hidden="1">
      <c r="A237" s="109"/>
      <c r="B237" s="110" t="s">
        <v>22</v>
      </c>
      <c r="C237" s="111" t="s">
        <v>141</v>
      </c>
      <c r="D237" s="111" t="s">
        <v>177</v>
      </c>
      <c r="E237" s="111" t="s">
        <v>25</v>
      </c>
      <c r="F237" s="111" t="s">
        <v>26</v>
      </c>
      <c r="G237" s="110"/>
      <c r="H237" s="107" t="e">
        <f>#REF!</f>
        <v>#REF!</v>
      </c>
      <c r="I237" s="108" t="e">
        <f>#REF!</f>
        <v>#REF!</v>
      </c>
      <c r="J237" s="108" t="e">
        <f>#REF!</f>
        <v>#REF!</v>
      </c>
    </row>
    <row r="238" spans="1:10" ht="21" customHeight="1" hidden="1">
      <c r="A238" s="109"/>
      <c r="B238" s="110" t="s">
        <v>22</v>
      </c>
      <c r="C238" s="111" t="s">
        <v>141</v>
      </c>
      <c r="D238" s="111" t="s">
        <v>177</v>
      </c>
      <c r="E238" s="111" t="s">
        <v>30</v>
      </c>
      <c r="F238" s="111" t="s">
        <v>31</v>
      </c>
      <c r="G238" s="110"/>
      <c r="H238" s="107" t="e">
        <f>#REF!</f>
        <v>#REF!</v>
      </c>
      <c r="I238" s="108" t="e">
        <f>#REF!</f>
        <v>#REF!</v>
      </c>
      <c r="J238" s="108" t="e">
        <f>#REF!</f>
        <v>#REF!</v>
      </c>
    </row>
    <row r="239" spans="1:10" ht="21" customHeight="1" hidden="1">
      <c r="A239" s="100" t="s">
        <v>178</v>
      </c>
      <c r="B239" s="101"/>
      <c r="C239" s="101"/>
      <c r="D239" s="101"/>
      <c r="E239" s="101"/>
      <c r="F239" s="101"/>
      <c r="G239" s="101"/>
      <c r="H239" s="112" t="e">
        <f>SUM(H237:H238)</f>
        <v>#REF!</v>
      </c>
      <c r="I239" s="112" t="e">
        <f>SUM(I237:I238)</f>
        <v>#REF!</v>
      </c>
      <c r="J239" s="112" t="e">
        <f>SUM(J237:J238)</f>
        <v>#REF!</v>
      </c>
    </row>
    <row r="240" spans="1:10" ht="21" customHeight="1" hidden="1">
      <c r="A240" s="109"/>
      <c r="B240" s="110" t="s">
        <v>22</v>
      </c>
      <c r="C240" s="111" t="s">
        <v>141</v>
      </c>
      <c r="D240" s="111" t="s">
        <v>177</v>
      </c>
      <c r="E240" s="111" t="s">
        <v>33</v>
      </c>
      <c r="F240" s="111" t="s">
        <v>34</v>
      </c>
      <c r="G240" s="110" t="s">
        <v>35</v>
      </c>
      <c r="H240" s="107" t="e">
        <f>#REF!</f>
        <v>#REF!</v>
      </c>
      <c r="I240" s="108" t="e">
        <f>#REF!</f>
        <v>#REF!</v>
      </c>
      <c r="J240" s="108" t="e">
        <f>#REF!</f>
        <v>#REF!</v>
      </c>
    </row>
    <row r="241" spans="1:10" ht="21" customHeight="1" hidden="1">
      <c r="A241" s="109"/>
      <c r="B241" s="110" t="s">
        <v>22</v>
      </c>
      <c r="C241" s="111" t="s">
        <v>141</v>
      </c>
      <c r="D241" s="111" t="s">
        <v>177</v>
      </c>
      <c r="E241" s="111" t="s">
        <v>33</v>
      </c>
      <c r="F241" s="111" t="s">
        <v>34</v>
      </c>
      <c r="G241" s="110" t="s">
        <v>38</v>
      </c>
      <c r="H241" s="107" t="e">
        <f>#REF!</f>
        <v>#REF!</v>
      </c>
      <c r="I241" s="108" t="e">
        <f>#REF!</f>
        <v>#REF!</v>
      </c>
      <c r="J241" s="108" t="e">
        <f>#REF!</f>
        <v>#REF!</v>
      </c>
    </row>
    <row r="242" spans="1:10" ht="21" customHeight="1" hidden="1">
      <c r="A242" s="109"/>
      <c r="B242" s="110" t="s">
        <v>22</v>
      </c>
      <c r="C242" s="111" t="s">
        <v>141</v>
      </c>
      <c r="D242" s="111" t="s">
        <v>177</v>
      </c>
      <c r="E242" s="111" t="s">
        <v>40</v>
      </c>
      <c r="F242" s="111" t="s">
        <v>34</v>
      </c>
      <c r="G242" s="110" t="s">
        <v>41</v>
      </c>
      <c r="H242" s="107" t="e">
        <f>#REF!</f>
        <v>#REF!</v>
      </c>
      <c r="I242" s="108" t="e">
        <f>#REF!</f>
        <v>#REF!</v>
      </c>
      <c r="J242" s="108" t="e">
        <f>#REF!</f>
        <v>#REF!</v>
      </c>
    </row>
    <row r="243" spans="1:10" ht="21" customHeight="1" hidden="1">
      <c r="A243" s="109"/>
      <c r="B243" s="110" t="s">
        <v>22</v>
      </c>
      <c r="C243" s="111" t="s">
        <v>141</v>
      </c>
      <c r="D243" s="111" t="s">
        <v>177</v>
      </c>
      <c r="E243" s="111" t="s">
        <v>33</v>
      </c>
      <c r="F243" s="111" t="s">
        <v>34</v>
      </c>
      <c r="G243" s="110" t="s">
        <v>44</v>
      </c>
      <c r="H243" s="107" t="e">
        <f>#REF!</f>
        <v>#REF!</v>
      </c>
      <c r="I243" s="108" t="e">
        <f>#REF!</f>
        <v>#REF!</v>
      </c>
      <c r="J243" s="108" t="e">
        <f>#REF!</f>
        <v>#REF!</v>
      </c>
    </row>
    <row r="244" spans="1:10" ht="21" customHeight="1" hidden="1">
      <c r="A244" s="100" t="s">
        <v>179</v>
      </c>
      <c r="B244" s="101"/>
      <c r="C244" s="101"/>
      <c r="D244" s="101"/>
      <c r="E244" s="101"/>
      <c r="F244" s="101"/>
      <c r="G244" s="101"/>
      <c r="H244" s="112" t="e">
        <f>SUM(H240:H243)</f>
        <v>#REF!</v>
      </c>
      <c r="I244" s="112" t="e">
        <f>SUM(I240:I243)</f>
        <v>#REF!</v>
      </c>
      <c r="J244" s="112" t="e">
        <f>SUM(J240:J243)</f>
        <v>#REF!</v>
      </c>
    </row>
    <row r="245" spans="1:10" ht="21" customHeight="1" hidden="1">
      <c r="A245" s="109"/>
      <c r="B245" s="110" t="s">
        <v>22</v>
      </c>
      <c r="C245" s="111" t="s">
        <v>141</v>
      </c>
      <c r="D245" s="111" t="s">
        <v>180</v>
      </c>
      <c r="E245" s="111" t="s">
        <v>46</v>
      </c>
      <c r="F245" s="111" t="s">
        <v>47</v>
      </c>
      <c r="G245" s="110"/>
      <c r="H245" s="107" t="e">
        <f>#REF!</f>
        <v>#REF!</v>
      </c>
      <c r="I245" s="108" t="e">
        <f>#REF!</f>
        <v>#REF!</v>
      </c>
      <c r="J245" s="108" t="e">
        <f>#REF!</f>
        <v>#REF!</v>
      </c>
    </row>
    <row r="246" spans="1:10" ht="21" customHeight="1" hidden="1">
      <c r="A246" s="100" t="s">
        <v>181</v>
      </c>
      <c r="B246" s="101"/>
      <c r="C246" s="101"/>
      <c r="D246" s="101"/>
      <c r="E246" s="101"/>
      <c r="F246" s="101"/>
      <c r="G246" s="101"/>
      <c r="H246" s="112" t="e">
        <f>SUM(H245)</f>
        <v>#REF!</v>
      </c>
      <c r="I246" s="112" t="e">
        <f>SUM(I245)</f>
        <v>#REF!</v>
      </c>
      <c r="J246" s="112" t="e">
        <f>SUM(J245)</f>
        <v>#REF!</v>
      </c>
    </row>
    <row r="247" spans="1:10" ht="21" customHeight="1" hidden="1">
      <c r="A247" s="109"/>
      <c r="B247" s="110" t="s">
        <v>22</v>
      </c>
      <c r="C247" s="111" t="s">
        <v>141</v>
      </c>
      <c r="D247" s="111" t="s">
        <v>177</v>
      </c>
      <c r="E247" s="111" t="s">
        <v>25</v>
      </c>
      <c r="F247" s="111" t="s">
        <v>28</v>
      </c>
      <c r="G247" s="110"/>
      <c r="H247" s="107" t="e">
        <f>#REF!</f>
        <v>#REF!</v>
      </c>
      <c r="I247" s="108" t="e">
        <f>#REF!</f>
        <v>#REF!</v>
      </c>
      <c r="J247" s="108" t="e">
        <f>#REF!</f>
        <v>#REF!</v>
      </c>
    </row>
    <row r="248" spans="1:10" ht="21" customHeight="1" hidden="1">
      <c r="A248" s="100" t="s">
        <v>182</v>
      </c>
      <c r="B248" s="101"/>
      <c r="C248" s="101"/>
      <c r="D248" s="101"/>
      <c r="E248" s="101"/>
      <c r="F248" s="101"/>
      <c r="G248" s="101"/>
      <c r="H248" s="112" t="e">
        <f>SUM(H247)</f>
        <v>#REF!</v>
      </c>
      <c r="I248" s="112" t="e">
        <f>SUM(I247)</f>
        <v>#REF!</v>
      </c>
      <c r="J248" s="112" t="e">
        <f>SUM(J247)</f>
        <v>#REF!</v>
      </c>
    </row>
    <row r="249" spans="1:10" ht="21" customHeight="1" hidden="1">
      <c r="A249" s="125"/>
      <c r="B249" s="126" t="s">
        <v>22</v>
      </c>
      <c r="C249" s="127" t="s">
        <v>141</v>
      </c>
      <c r="D249" s="127" t="s">
        <v>177</v>
      </c>
      <c r="E249" s="127" t="s">
        <v>107</v>
      </c>
      <c r="F249" s="127" t="s">
        <v>129</v>
      </c>
      <c r="G249" s="126"/>
      <c r="H249" s="107" t="e">
        <f>#REF!</f>
        <v>#REF!</v>
      </c>
      <c r="I249" s="108" t="e">
        <f>#REF!</f>
        <v>#REF!</v>
      </c>
      <c r="J249" s="108" t="e">
        <f>#REF!</f>
        <v>#REF!</v>
      </c>
    </row>
    <row r="250" spans="1:10" ht="21" customHeight="1" hidden="1">
      <c r="A250" s="125"/>
      <c r="B250" s="126" t="s">
        <v>22</v>
      </c>
      <c r="C250" s="127" t="s">
        <v>141</v>
      </c>
      <c r="D250" s="127" t="s">
        <v>177</v>
      </c>
      <c r="E250" s="127" t="s">
        <v>107</v>
      </c>
      <c r="F250" s="127" t="s">
        <v>48</v>
      </c>
      <c r="G250" s="126"/>
      <c r="H250" s="107" t="e">
        <f>#REF!</f>
        <v>#REF!</v>
      </c>
      <c r="I250" s="108" t="e">
        <f>#REF!</f>
        <v>#REF!</v>
      </c>
      <c r="J250" s="108" t="e">
        <f>#REF!</f>
        <v>#REF!</v>
      </c>
    </row>
    <row r="251" spans="1:10" ht="21" customHeight="1" hidden="1">
      <c r="A251" s="128" t="s">
        <v>183</v>
      </c>
      <c r="B251" s="129"/>
      <c r="C251" s="129"/>
      <c r="D251" s="129"/>
      <c r="E251" s="129"/>
      <c r="F251" s="129"/>
      <c r="G251" s="129"/>
      <c r="H251" s="112" t="e">
        <f>H249+H250</f>
        <v>#REF!</v>
      </c>
      <c r="I251" s="112" t="e">
        <f>I249+I250</f>
        <v>#REF!</v>
      </c>
      <c r="J251" s="112" t="e">
        <f>J249+J250</f>
        <v>#REF!</v>
      </c>
    </row>
    <row r="252" spans="1:10" ht="21" customHeight="1" hidden="1">
      <c r="A252" s="109"/>
      <c r="B252" s="110" t="s">
        <v>22</v>
      </c>
      <c r="C252" s="111" t="s">
        <v>141</v>
      </c>
      <c r="D252" s="111" t="s">
        <v>177</v>
      </c>
      <c r="E252" s="111" t="s">
        <v>40</v>
      </c>
      <c r="F252" s="111" t="s">
        <v>50</v>
      </c>
      <c r="G252" s="110"/>
      <c r="H252" s="107" t="e">
        <f>#REF!</f>
        <v>#REF!</v>
      </c>
      <c r="I252" s="108" t="e">
        <f>#REF!</f>
        <v>#REF!</v>
      </c>
      <c r="J252" s="108" t="e">
        <f>#REF!</f>
        <v>#REF!</v>
      </c>
    </row>
    <row r="253" spans="1:10" ht="21" customHeight="1" hidden="1">
      <c r="A253" s="109"/>
      <c r="B253" s="110" t="s">
        <v>22</v>
      </c>
      <c r="C253" s="111" t="s">
        <v>141</v>
      </c>
      <c r="D253" s="111" t="s">
        <v>177</v>
      </c>
      <c r="E253" s="111" t="s">
        <v>40</v>
      </c>
      <c r="F253" s="111" t="s">
        <v>53</v>
      </c>
      <c r="G253" s="110"/>
      <c r="H253" s="107" t="e">
        <f>#REF!</f>
        <v>#REF!</v>
      </c>
      <c r="I253" s="108" t="e">
        <f>#REF!</f>
        <v>#REF!</v>
      </c>
      <c r="J253" s="108" t="e">
        <f>#REF!</f>
        <v>#REF!</v>
      </c>
    </row>
    <row r="254" spans="1:10" ht="21" customHeight="1" hidden="1">
      <c r="A254" s="109"/>
      <c r="B254" s="110" t="s">
        <v>22</v>
      </c>
      <c r="C254" s="111" t="s">
        <v>141</v>
      </c>
      <c r="D254" s="111" t="s">
        <v>177</v>
      </c>
      <c r="E254" s="111" t="s">
        <v>40</v>
      </c>
      <c r="F254" s="111" t="s">
        <v>53</v>
      </c>
      <c r="G254" s="110" t="s">
        <v>63</v>
      </c>
      <c r="H254" s="107" t="e">
        <f>#REF!</f>
        <v>#REF!</v>
      </c>
      <c r="I254" s="108" t="e">
        <f>#REF!</f>
        <v>#REF!</v>
      </c>
      <c r="J254" s="108" t="e">
        <f>#REF!</f>
        <v>#REF!</v>
      </c>
    </row>
    <row r="255" spans="1:10" ht="21" customHeight="1" hidden="1">
      <c r="A255" s="109"/>
      <c r="B255" s="110" t="s">
        <v>22</v>
      </c>
      <c r="C255" s="111" t="s">
        <v>141</v>
      </c>
      <c r="D255" s="111" t="s">
        <v>177</v>
      </c>
      <c r="E255" s="111" t="s">
        <v>40</v>
      </c>
      <c r="F255" s="111" t="s">
        <v>53</v>
      </c>
      <c r="G255" s="110" t="s">
        <v>67</v>
      </c>
      <c r="H255" s="107" t="e">
        <f>#REF!</f>
        <v>#REF!</v>
      </c>
      <c r="I255" s="108" t="e">
        <f>#REF!</f>
        <v>#REF!</v>
      </c>
      <c r="J255" s="108" t="e">
        <f>#REF!</f>
        <v>#REF!</v>
      </c>
    </row>
    <row r="256" spans="1:10" ht="21" customHeight="1" hidden="1">
      <c r="A256" s="109"/>
      <c r="B256" s="110" t="s">
        <v>22</v>
      </c>
      <c r="C256" s="111" t="s">
        <v>141</v>
      </c>
      <c r="D256" s="111" t="s">
        <v>177</v>
      </c>
      <c r="E256" s="111" t="s">
        <v>40</v>
      </c>
      <c r="F256" s="111" t="s">
        <v>48</v>
      </c>
      <c r="G256" s="110"/>
      <c r="H256" s="107" t="e">
        <f>#REF!</f>
        <v>#REF!</v>
      </c>
      <c r="I256" s="108" t="e">
        <f>#REF!</f>
        <v>#REF!</v>
      </c>
      <c r="J256" s="108" t="e">
        <f>#REF!</f>
        <v>#REF!</v>
      </c>
    </row>
    <row r="257" spans="1:10" ht="21" customHeight="1" hidden="1">
      <c r="A257" s="109"/>
      <c r="B257" s="110" t="s">
        <v>22</v>
      </c>
      <c r="C257" s="111" t="s">
        <v>141</v>
      </c>
      <c r="D257" s="111" t="s">
        <v>177</v>
      </c>
      <c r="E257" s="111" t="s">
        <v>40</v>
      </c>
      <c r="F257" s="111" t="s">
        <v>48</v>
      </c>
      <c r="G257" s="110" t="s">
        <v>74</v>
      </c>
      <c r="H257" s="107" t="e">
        <f>#REF!</f>
        <v>#REF!</v>
      </c>
      <c r="I257" s="108" t="e">
        <f>#REF!</f>
        <v>#REF!</v>
      </c>
      <c r="J257" s="108" t="e">
        <f>#REF!</f>
        <v>#REF!</v>
      </c>
    </row>
    <row r="258" spans="1:10" ht="21" customHeight="1" hidden="1">
      <c r="A258" s="109"/>
      <c r="B258" s="110" t="s">
        <v>22</v>
      </c>
      <c r="C258" s="111" t="s">
        <v>141</v>
      </c>
      <c r="D258" s="111" t="s">
        <v>177</v>
      </c>
      <c r="E258" s="111" t="s">
        <v>40</v>
      </c>
      <c r="F258" s="111" t="s">
        <v>80</v>
      </c>
      <c r="G258" s="110"/>
      <c r="H258" s="107" t="e">
        <f>#REF!</f>
        <v>#REF!</v>
      </c>
      <c r="I258" s="108" t="e">
        <f>#REF!</f>
        <v>#REF!</v>
      </c>
      <c r="J258" s="108" t="e">
        <f>#REF!</f>
        <v>#REF!</v>
      </c>
    </row>
    <row r="259" spans="1:10" ht="21" customHeight="1" hidden="1">
      <c r="A259" s="109"/>
      <c r="B259" s="110" t="s">
        <v>22</v>
      </c>
      <c r="C259" s="111" t="s">
        <v>141</v>
      </c>
      <c r="D259" s="111" t="s">
        <v>177</v>
      </c>
      <c r="E259" s="111" t="s">
        <v>40</v>
      </c>
      <c r="F259" s="111" t="s">
        <v>82</v>
      </c>
      <c r="G259" s="110"/>
      <c r="H259" s="107" t="e">
        <f>#REF!</f>
        <v>#REF!</v>
      </c>
      <c r="I259" s="108" t="e">
        <f>#REF!</f>
        <v>#REF!</v>
      </c>
      <c r="J259" s="108" t="e">
        <f>#REF!</f>
        <v>#REF!</v>
      </c>
    </row>
    <row r="260" spans="1:10" ht="21" customHeight="1" hidden="1">
      <c r="A260" s="109"/>
      <c r="B260" s="110" t="s">
        <v>22</v>
      </c>
      <c r="C260" s="111" t="s">
        <v>141</v>
      </c>
      <c r="D260" s="111" t="s">
        <v>177</v>
      </c>
      <c r="E260" s="111" t="s">
        <v>40</v>
      </c>
      <c r="F260" s="111" t="s">
        <v>88</v>
      </c>
      <c r="G260" s="110"/>
      <c r="H260" s="107" t="e">
        <f>#REF!</f>
        <v>#REF!</v>
      </c>
      <c r="I260" s="108" t="e">
        <f>#REF!</f>
        <v>#REF!</v>
      </c>
      <c r="J260" s="108" t="e">
        <f>#REF!</f>
        <v>#REF!</v>
      </c>
    </row>
    <row r="261" spans="1:10" ht="21" customHeight="1" hidden="1">
      <c r="A261" s="109"/>
      <c r="B261" s="110" t="s">
        <v>22</v>
      </c>
      <c r="C261" s="111" t="s">
        <v>141</v>
      </c>
      <c r="D261" s="111" t="s">
        <v>177</v>
      </c>
      <c r="E261" s="111" t="s">
        <v>40</v>
      </c>
      <c r="F261" s="111" t="s">
        <v>90</v>
      </c>
      <c r="G261" s="110"/>
      <c r="H261" s="107" t="e">
        <f>#REF!</f>
        <v>#REF!</v>
      </c>
      <c r="I261" s="108" t="e">
        <f>#REF!</f>
        <v>#REF!</v>
      </c>
      <c r="J261" s="108" t="e">
        <f>#REF!</f>
        <v>#REF!</v>
      </c>
    </row>
    <row r="262" spans="1:10" ht="21" customHeight="1" hidden="1">
      <c r="A262" s="109"/>
      <c r="B262" s="110" t="s">
        <v>22</v>
      </c>
      <c r="C262" s="111" t="s">
        <v>141</v>
      </c>
      <c r="D262" s="111" t="s">
        <v>177</v>
      </c>
      <c r="E262" s="111" t="s">
        <v>40</v>
      </c>
      <c r="F262" s="111" t="s">
        <v>97</v>
      </c>
      <c r="G262" s="110"/>
      <c r="H262" s="107" t="e">
        <f>#REF!+#REF!</f>
        <v>#REF!</v>
      </c>
      <c r="I262" s="108" t="e">
        <f>#REF!+#REF!</f>
        <v>#REF!</v>
      </c>
      <c r="J262" s="108" t="e">
        <f>#REF!+#REF!</f>
        <v>#REF!</v>
      </c>
    </row>
    <row r="263" spans="1:10" ht="21" customHeight="1" hidden="1">
      <c r="A263" s="100" t="s">
        <v>179</v>
      </c>
      <c r="B263" s="101"/>
      <c r="C263" s="101"/>
      <c r="D263" s="101"/>
      <c r="E263" s="101"/>
      <c r="F263" s="101"/>
      <c r="G263" s="101"/>
      <c r="H263" s="112" t="e">
        <f>SUM(H252:H262)</f>
        <v>#REF!</v>
      </c>
      <c r="I263" s="112" t="e">
        <f>SUM(I252:I262)</f>
        <v>#REF!</v>
      </c>
      <c r="J263" s="112" t="e">
        <f>SUM(J252:J262)</f>
        <v>#REF!</v>
      </c>
    </row>
    <row r="264" spans="1:10" ht="21" customHeight="1" hidden="1">
      <c r="A264" s="109"/>
      <c r="B264" s="110" t="s">
        <v>22</v>
      </c>
      <c r="C264" s="111" t="s">
        <v>141</v>
      </c>
      <c r="D264" s="111" t="s">
        <v>177</v>
      </c>
      <c r="E264" s="111" t="s">
        <v>46</v>
      </c>
      <c r="F264" s="111" t="s">
        <v>47</v>
      </c>
      <c r="G264" s="110"/>
      <c r="H264" s="113" t="e">
        <f>#REF!</f>
        <v>#REF!</v>
      </c>
      <c r="I264" s="114" t="e">
        <f>#REF!</f>
        <v>#REF!</v>
      </c>
      <c r="J264" s="114" t="e">
        <f>#REF!</f>
        <v>#REF!</v>
      </c>
    </row>
    <row r="265" spans="1:10" ht="21" customHeight="1" hidden="1">
      <c r="A265" s="100" t="s">
        <v>184</v>
      </c>
      <c r="B265" s="101"/>
      <c r="C265" s="101"/>
      <c r="D265" s="101"/>
      <c r="E265" s="101"/>
      <c r="F265" s="101"/>
      <c r="G265" s="101"/>
      <c r="H265" s="112" t="e">
        <f>H264</f>
        <v>#REF!</v>
      </c>
      <c r="I265" s="112" t="e">
        <f>I264</f>
        <v>#REF!</v>
      </c>
      <c r="J265" s="112" t="e">
        <f>J264</f>
        <v>#REF!</v>
      </c>
    </row>
    <row r="266" spans="1:10" ht="21" customHeight="1" hidden="1">
      <c r="A266" s="109"/>
      <c r="B266" s="110" t="s">
        <v>22</v>
      </c>
      <c r="C266" s="111" t="s">
        <v>141</v>
      </c>
      <c r="D266" s="111" t="s">
        <v>177</v>
      </c>
      <c r="E266" s="111" t="s">
        <v>116</v>
      </c>
      <c r="F266" s="111" t="s">
        <v>47</v>
      </c>
      <c r="G266" s="110"/>
      <c r="H266" s="107" t="e">
        <f>#REF!</f>
        <v>#REF!</v>
      </c>
      <c r="I266" s="108" t="e">
        <f>#REF!</f>
        <v>#REF!</v>
      </c>
      <c r="J266" s="108" t="e">
        <f>#REF!</f>
        <v>#REF!</v>
      </c>
    </row>
    <row r="267" spans="1:10" ht="21" customHeight="1" hidden="1">
      <c r="A267" s="100" t="s">
        <v>185</v>
      </c>
      <c r="B267" s="101"/>
      <c r="C267" s="101"/>
      <c r="D267" s="101"/>
      <c r="E267" s="101"/>
      <c r="F267" s="101"/>
      <c r="G267" s="101"/>
      <c r="H267" s="112" t="e">
        <f>SUM(H266)</f>
        <v>#REF!</v>
      </c>
      <c r="I267" s="112" t="e">
        <f>SUM(I266)</f>
        <v>#REF!</v>
      </c>
      <c r="J267" s="112" t="e">
        <f>SUM(J266)</f>
        <v>#REF!</v>
      </c>
    </row>
    <row r="268" spans="1:10" ht="21" customHeight="1" hidden="1">
      <c r="A268" s="109"/>
      <c r="B268" s="110" t="s">
        <v>22</v>
      </c>
      <c r="C268" s="111" t="s">
        <v>141</v>
      </c>
      <c r="D268" s="111" t="s">
        <v>177</v>
      </c>
      <c r="E268" s="111" t="s">
        <v>101</v>
      </c>
      <c r="F268" s="111" t="s">
        <v>102</v>
      </c>
      <c r="G268" s="110"/>
      <c r="H268" s="107" t="e">
        <f>#REF!</f>
        <v>#REF!</v>
      </c>
      <c r="I268" s="108" t="e">
        <f>#REF!</f>
        <v>#REF!</v>
      </c>
      <c r="J268" s="108" t="e">
        <f>#REF!</f>
        <v>#REF!</v>
      </c>
    </row>
    <row r="269" spans="1:10" ht="21" customHeight="1" hidden="1">
      <c r="A269" s="100" t="s">
        <v>186</v>
      </c>
      <c r="B269" s="101"/>
      <c r="C269" s="101"/>
      <c r="D269" s="101"/>
      <c r="E269" s="101"/>
      <c r="F269" s="101"/>
      <c r="G269" s="101"/>
      <c r="H269" s="112" t="e">
        <f>SUM(H268)</f>
        <v>#REF!</v>
      </c>
      <c r="I269" s="112" t="e">
        <f>SUM(I268)</f>
        <v>#REF!</v>
      </c>
      <c r="J269" s="112" t="e">
        <f>SUM(J268)</f>
        <v>#REF!</v>
      </c>
    </row>
    <row r="270" spans="1:10" ht="21" customHeight="1" hidden="1">
      <c r="A270" s="109"/>
      <c r="B270" s="110" t="s">
        <v>105</v>
      </c>
      <c r="C270" s="111" t="s">
        <v>106</v>
      </c>
      <c r="D270" s="111" t="s">
        <v>177</v>
      </c>
      <c r="E270" s="111" t="s">
        <v>107</v>
      </c>
      <c r="F270" s="111" t="s">
        <v>28</v>
      </c>
      <c r="G270" s="110"/>
      <c r="H270" s="107" t="e">
        <f>#REF!</f>
        <v>#REF!</v>
      </c>
      <c r="I270" s="108" t="e">
        <f>#REF!</f>
        <v>#REF!</v>
      </c>
      <c r="J270" s="108" t="e">
        <f>#REF!</f>
        <v>#REF!</v>
      </c>
    </row>
    <row r="271" spans="1:10" ht="21" customHeight="1" hidden="1">
      <c r="A271" s="100" t="s">
        <v>187</v>
      </c>
      <c r="B271" s="101"/>
      <c r="C271" s="101"/>
      <c r="D271" s="101"/>
      <c r="E271" s="101"/>
      <c r="F271" s="101"/>
      <c r="G271" s="101"/>
      <c r="H271" s="112" t="e">
        <f>SUM(H270)</f>
        <v>#REF!</v>
      </c>
      <c r="I271" s="112" t="e">
        <f>SUM(I270)</f>
        <v>#REF!</v>
      </c>
      <c r="J271" s="112" t="e">
        <f>SUM(J270)</f>
        <v>#REF!</v>
      </c>
    </row>
    <row r="272" spans="1:10" ht="21" customHeight="1" hidden="1">
      <c r="A272" s="109"/>
      <c r="B272" s="110" t="s">
        <v>22</v>
      </c>
      <c r="C272" s="111" t="s">
        <v>141</v>
      </c>
      <c r="D272" s="111" t="s">
        <v>188</v>
      </c>
      <c r="E272" s="111" t="s">
        <v>61</v>
      </c>
      <c r="F272" s="111" t="s">
        <v>53</v>
      </c>
      <c r="G272" s="110"/>
      <c r="H272" s="107" t="e">
        <f>#REF!</f>
        <v>#REF!</v>
      </c>
      <c r="I272" s="108" t="e">
        <f>#REF!</f>
        <v>#REF!</v>
      </c>
      <c r="J272" s="108" t="e">
        <f>#REF!</f>
        <v>#REF!</v>
      </c>
    </row>
    <row r="273" spans="1:10" ht="21" customHeight="1" hidden="1">
      <c r="A273" s="109"/>
      <c r="B273" s="110" t="s">
        <v>22</v>
      </c>
      <c r="C273" s="111" t="s">
        <v>141</v>
      </c>
      <c r="D273" s="111" t="s">
        <v>188</v>
      </c>
      <c r="E273" s="111" t="s">
        <v>61</v>
      </c>
      <c r="F273" s="111" t="s">
        <v>48</v>
      </c>
      <c r="G273" s="110"/>
      <c r="H273" s="107" t="e">
        <f>#REF!</f>
        <v>#REF!</v>
      </c>
      <c r="I273" s="108" t="e">
        <f>#REF!</f>
        <v>#REF!</v>
      </c>
      <c r="J273" s="108" t="e">
        <f>#REF!</f>
        <v>#REF!</v>
      </c>
    </row>
    <row r="274" spans="1:10" ht="21" customHeight="1" hidden="1">
      <c r="A274" s="100" t="s">
        <v>189</v>
      </c>
      <c r="B274" s="101"/>
      <c r="C274" s="101"/>
      <c r="D274" s="101"/>
      <c r="E274" s="101"/>
      <c r="F274" s="101"/>
      <c r="G274" s="101"/>
      <c r="H274" s="112" t="e">
        <f>SUM(H272:H273)</f>
        <v>#REF!</v>
      </c>
      <c r="I274" s="112" t="e">
        <f>SUM(I272:I273)</f>
        <v>#REF!</v>
      </c>
      <c r="J274" s="112" t="e">
        <f>SUM(J272:J273)</f>
        <v>#REF!</v>
      </c>
    </row>
    <row r="275" spans="1:10" ht="21" customHeight="1" hidden="1">
      <c r="A275" s="130" t="s">
        <v>19</v>
      </c>
      <c r="B275" s="131"/>
      <c r="C275" s="131"/>
      <c r="D275" s="131"/>
      <c r="E275" s="131"/>
      <c r="F275" s="131"/>
      <c r="G275" s="131"/>
      <c r="H275" s="132" t="e">
        <f>H143+H153+H155+H158+H161+H185+H187+H189+H192+H194+H196+H204+H207+H210+H213+H220+H222+H224+H226+H228+H231+H234+H239+H244+H246+H248+H263+H265+H267+H269+H271+H274+H251+H236+H146</f>
        <v>#REF!</v>
      </c>
      <c r="I275" s="132" t="e">
        <f>I143+I153+I155+I158+I161+I185+I187+I189+I192+I194+I196+I204+I207+I210+I213+I220+I222+I224+I226+I228+I231+I234+I239+I244+I246+I248+I263+I265+I267+I269+I271+I274+I251+I236+I146</f>
        <v>#REF!</v>
      </c>
      <c r="J275" s="132" t="e">
        <f>J143+J153+J155+J158+J161+J185+J187+J189+J192+J194+J196+J204+J207+J210+J213+J220+J222+J224+J226+J228+J231+J234+J239+J244+J246+J248+J263+J265+J267+J269+J271+J274+J251+J236+J146</f>
        <v>#REF!</v>
      </c>
    </row>
    <row r="276" spans="1:10" ht="6.75" customHeight="1" hidden="1">
      <c r="A276" s="133"/>
      <c r="B276" s="134"/>
      <c r="C276" s="134"/>
      <c r="D276" s="134"/>
      <c r="E276" s="134"/>
      <c r="F276" s="134"/>
      <c r="G276" s="134"/>
      <c r="H276" s="135"/>
      <c r="I276" s="98"/>
      <c r="J276" s="99"/>
    </row>
    <row r="277" spans="1:10" ht="63" customHeight="1" hidden="1">
      <c r="A277" s="136" t="s">
        <v>190</v>
      </c>
      <c r="B277" s="137"/>
      <c r="C277" s="137"/>
      <c r="D277" s="137"/>
      <c r="E277" s="137"/>
      <c r="F277" s="137"/>
      <c r="G277" s="138"/>
      <c r="H277" s="139" t="s">
        <v>148</v>
      </c>
      <c r="I277" s="140" t="s">
        <v>149</v>
      </c>
      <c r="J277" s="141" t="s">
        <v>150</v>
      </c>
    </row>
    <row r="278" spans="1:10" ht="21" customHeight="1" hidden="1">
      <c r="A278" s="142"/>
      <c r="B278" s="143" t="s">
        <v>22</v>
      </c>
      <c r="C278" s="144" t="s">
        <v>23</v>
      </c>
      <c r="D278" s="144" t="s">
        <v>122</v>
      </c>
      <c r="E278" s="144" t="s">
        <v>25</v>
      </c>
      <c r="F278" s="144" t="s">
        <v>26</v>
      </c>
      <c r="G278" s="143"/>
      <c r="H278" s="48" t="e">
        <f>#REF!+H99+#REF!+#REF!+#REF!+#REF!+#REF!+#REF!+#REF!+#REF!+#REF!+#REF!+#REF!+#REF!+#REF!</f>
        <v>#REF!</v>
      </c>
      <c r="I278" s="145" t="e">
        <f>#REF!+I99+#REF!+#REF!+#REF!+#REF!+#REF!+#REF!+#REF!+#REF!+#REF!+#REF!+#REF!+#REF!+#REF!</f>
        <v>#REF!</v>
      </c>
      <c r="J278" s="145" t="e">
        <f>#REF!+J99+#REF!+#REF!+#REF!+#REF!+#REF!+#REF!+#REF!+#REF!+#REF!+#REF!+#REF!+#REF!+#REF!</f>
        <v>#REF!</v>
      </c>
    </row>
    <row r="279" spans="1:10" ht="21" customHeight="1" hidden="1">
      <c r="A279" s="142"/>
      <c r="B279" s="143" t="s">
        <v>22</v>
      </c>
      <c r="C279" s="144" t="s">
        <v>23</v>
      </c>
      <c r="D279" s="144" t="s">
        <v>122</v>
      </c>
      <c r="E279" s="144" t="s">
        <v>25</v>
      </c>
      <c r="F279" s="144" t="s">
        <v>28</v>
      </c>
      <c r="G279" s="143"/>
      <c r="H279" s="48" t="e">
        <f>#REF!+#REF!</f>
        <v>#REF!</v>
      </c>
      <c r="I279" s="145" t="e">
        <f>#REF!+#REF!</f>
        <v>#REF!</v>
      </c>
      <c r="J279" s="145" t="e">
        <f>#REF!+#REF!</f>
        <v>#REF!</v>
      </c>
    </row>
    <row r="280" spans="1:10" ht="21" customHeight="1" hidden="1">
      <c r="A280" s="142"/>
      <c r="B280" s="143" t="s">
        <v>22</v>
      </c>
      <c r="C280" s="144" t="s">
        <v>23</v>
      </c>
      <c r="D280" s="144" t="s">
        <v>122</v>
      </c>
      <c r="E280" s="144" t="s">
        <v>30</v>
      </c>
      <c r="F280" s="144" t="s">
        <v>31</v>
      </c>
      <c r="G280" s="143"/>
      <c r="H280" s="48" t="e">
        <f>#REF!+H100+#REF!+#REF!+#REF!+#REF!+#REF!+#REF!+#REF!+#REF!+#REF!+#REF!+#REF!+#REF!+#REF!</f>
        <v>#REF!</v>
      </c>
      <c r="I280" s="145" t="e">
        <f>#REF!+I100+#REF!+#REF!+#REF!+#REF!+#REF!+#REF!+#REF!+#REF!+#REF!+#REF!+#REF!+#REF!+#REF!</f>
        <v>#REF!</v>
      </c>
      <c r="J280" s="145" t="e">
        <f>#REF!+J100+#REF!+#REF!+#REF!+#REF!+#REF!+#REF!+#REF!+#REF!+#REF!+#REF!+#REF!+#REF!+#REF!</f>
        <v>#REF!</v>
      </c>
    </row>
    <row r="281" spans="1:10" ht="21" customHeight="1" hidden="1">
      <c r="A281" s="136" t="s">
        <v>191</v>
      </c>
      <c r="B281" s="137"/>
      <c r="C281" s="137"/>
      <c r="D281" s="137"/>
      <c r="E281" s="137"/>
      <c r="F281" s="137"/>
      <c r="G281" s="138"/>
      <c r="H281" s="85" t="e">
        <f>SUM(H278:H280)</f>
        <v>#REF!</v>
      </c>
      <c r="I281" s="85" t="e">
        <f>SUM(I278:I280)</f>
        <v>#REF!</v>
      </c>
      <c r="J281" s="85" t="e">
        <f>SUM(J278:J280)</f>
        <v>#REF!</v>
      </c>
    </row>
    <row r="282" spans="1:10" ht="21" customHeight="1" hidden="1">
      <c r="A282" s="142"/>
      <c r="B282" s="143" t="s">
        <v>22</v>
      </c>
      <c r="C282" s="144" t="s">
        <v>23</v>
      </c>
      <c r="D282" s="144" t="s">
        <v>122</v>
      </c>
      <c r="E282" s="144" t="s">
        <v>33</v>
      </c>
      <c r="F282" s="144" t="s">
        <v>34</v>
      </c>
      <c r="G282" s="143" t="s">
        <v>35</v>
      </c>
      <c r="H282" s="145" t="e">
        <f>#REF!+#REF!</f>
        <v>#REF!</v>
      </c>
      <c r="I282" s="145" t="e">
        <f>#REF!+#REF!</f>
        <v>#REF!</v>
      </c>
      <c r="J282" s="145" t="e">
        <f>#REF!+#REF!</f>
        <v>#REF!</v>
      </c>
    </row>
    <row r="283" spans="1:15" ht="21" customHeight="1" hidden="1">
      <c r="A283" s="136" t="s">
        <v>192</v>
      </c>
      <c r="B283" s="137"/>
      <c r="C283" s="137"/>
      <c r="D283" s="137"/>
      <c r="E283" s="137"/>
      <c r="F283" s="137"/>
      <c r="G283" s="138"/>
      <c r="H283" s="85" t="e">
        <f>SUM(H282)</f>
        <v>#REF!</v>
      </c>
      <c r="I283" s="85" t="e">
        <f>SUM(I282)</f>
        <v>#REF!</v>
      </c>
      <c r="J283" s="85" t="e">
        <f>SUM(J282)</f>
        <v>#REF!</v>
      </c>
      <c r="O283" s="19"/>
    </row>
    <row r="284" spans="1:10" ht="21" customHeight="1" hidden="1">
      <c r="A284" s="142"/>
      <c r="B284" s="143" t="s">
        <v>22</v>
      </c>
      <c r="C284" s="144" t="s">
        <v>23</v>
      </c>
      <c r="D284" s="144" t="s">
        <v>122</v>
      </c>
      <c r="E284" s="144" t="s">
        <v>46</v>
      </c>
      <c r="F284" s="144" t="s">
        <v>47</v>
      </c>
      <c r="G284" s="143" t="s">
        <v>123</v>
      </c>
      <c r="H284" s="48" t="e">
        <f>#REF!+H101+#REF!+#REF!+#REF!+#REF!+#REF!+#REF!+#REF!+#REF!+#REF!+#REF!+#REF!+#REF!+#REF!</f>
        <v>#REF!</v>
      </c>
      <c r="I284" s="145" t="e">
        <f>#REF!+I101+#REF!+#REF!+#REF!+#REF!+#REF!+#REF!+#REF!+#REF!+#REF!+#REF!+#REF!+#REF!+#REF!</f>
        <v>#REF!</v>
      </c>
      <c r="J284" s="145" t="e">
        <f>#REF!+J101+#REF!+#REF!+#REF!+#REF!+#REF!+#REF!+#REF!+#REF!+#REF!+#REF!+#REF!+#REF!+#REF!</f>
        <v>#REF!</v>
      </c>
    </row>
    <row r="285" spans="1:15" ht="21" customHeight="1" hidden="1">
      <c r="A285" s="136" t="s">
        <v>193</v>
      </c>
      <c r="B285" s="137"/>
      <c r="C285" s="137"/>
      <c r="D285" s="137"/>
      <c r="E285" s="137"/>
      <c r="F285" s="137"/>
      <c r="G285" s="138"/>
      <c r="H285" s="85" t="e">
        <f>SUM(H284)</f>
        <v>#REF!</v>
      </c>
      <c r="I285" s="85" t="e">
        <f>SUM(I284)</f>
        <v>#REF!</v>
      </c>
      <c r="J285" s="85" t="e">
        <f>SUM(J284)</f>
        <v>#REF!</v>
      </c>
      <c r="O285" s="19"/>
    </row>
    <row r="286" spans="1:10" ht="21" customHeight="1" hidden="1">
      <c r="A286" s="142"/>
      <c r="B286" s="143" t="s">
        <v>22</v>
      </c>
      <c r="C286" s="144" t="s">
        <v>23</v>
      </c>
      <c r="D286" s="144" t="s">
        <v>124</v>
      </c>
      <c r="E286" s="144" t="s">
        <v>25</v>
      </c>
      <c r="F286" s="144" t="s">
        <v>26</v>
      </c>
      <c r="G286" s="143"/>
      <c r="H286" s="48" t="e">
        <f>#REF!+H102+#REF!+#REF!+#REF!+#REF!+#REF!+#REF!+#REF!+#REF!+#REF!+#REF!+#REF!+#REF!+#REF!</f>
        <v>#REF!</v>
      </c>
      <c r="I286" s="145" t="e">
        <f>#REF!+I102+#REF!+#REF!+#REF!+#REF!+#REF!+#REF!+#REF!+#REF!+#REF!+#REF!+#REF!+#REF!+#REF!</f>
        <v>#REF!</v>
      </c>
      <c r="J286" s="145" t="e">
        <f>#REF!+J102+#REF!+#REF!+#REF!+#REF!+#REF!+#REF!+#REF!+#REF!+#REF!+#REF!+#REF!+#REF!+#REF!</f>
        <v>#REF!</v>
      </c>
    </row>
    <row r="287" spans="1:10" ht="21" customHeight="1" hidden="1">
      <c r="A287" s="142"/>
      <c r="B287" s="143" t="s">
        <v>22</v>
      </c>
      <c r="C287" s="144" t="s">
        <v>23</v>
      </c>
      <c r="D287" s="144" t="s">
        <v>124</v>
      </c>
      <c r="E287" s="144" t="s">
        <v>30</v>
      </c>
      <c r="F287" s="144" t="s">
        <v>31</v>
      </c>
      <c r="G287" s="143"/>
      <c r="H287" s="48" t="e">
        <f>#REF!+H103+#REF!+#REF!+#REF!+#REF!+#REF!+#REF!+#REF!+#REF!+#REF!+#REF!+#REF!+#REF!+#REF!</f>
        <v>#REF!</v>
      </c>
      <c r="I287" s="145" t="e">
        <f>#REF!+I103+#REF!+#REF!+#REF!+#REF!+#REF!+#REF!+#REF!+#REF!+#REF!+#REF!+#REF!+#REF!+#REF!</f>
        <v>#REF!</v>
      </c>
      <c r="J287" s="145" t="e">
        <f>#REF!+J103+#REF!+#REF!+#REF!+#REF!+#REF!+#REF!+#REF!+#REF!+#REF!+#REF!+#REF!+#REF!+#REF!</f>
        <v>#REF!</v>
      </c>
    </row>
    <row r="288" spans="1:10" ht="21" customHeight="1" hidden="1">
      <c r="A288" s="136" t="s">
        <v>194</v>
      </c>
      <c r="B288" s="137"/>
      <c r="C288" s="137"/>
      <c r="D288" s="137"/>
      <c r="E288" s="137"/>
      <c r="F288" s="137"/>
      <c r="G288" s="138"/>
      <c r="H288" s="85" t="e">
        <f>SUM(H286:H287)</f>
        <v>#REF!</v>
      </c>
      <c r="I288" s="85" t="e">
        <f>SUM(I286:I287)</f>
        <v>#REF!</v>
      </c>
      <c r="J288" s="85" t="e">
        <f>SUM(J286:J287)</f>
        <v>#REF!</v>
      </c>
    </row>
    <row r="289" spans="1:15" ht="21" customHeight="1" hidden="1">
      <c r="A289" s="142"/>
      <c r="B289" s="143" t="s">
        <v>22</v>
      </c>
      <c r="C289" s="144" t="s">
        <v>23</v>
      </c>
      <c r="D289" s="144" t="s">
        <v>125</v>
      </c>
      <c r="E289" s="144" t="s">
        <v>25</v>
      </c>
      <c r="F289" s="144" t="s">
        <v>26</v>
      </c>
      <c r="G289" s="143" t="s">
        <v>126</v>
      </c>
      <c r="H289" s="48" t="e">
        <f>#REF!+H104+#REF!+#REF!+#REF!+#REF!+#REF!+#REF!+#REF!+#REF!+#REF!+#REF!+#REF!+#REF!+#REF!</f>
        <v>#REF!</v>
      </c>
      <c r="I289" s="145" t="e">
        <f>#REF!+I104+#REF!+#REF!+#REF!+#REF!+#REF!+#REF!+#REF!+#REF!+#REF!+#REF!+#REF!+#REF!+#REF!</f>
        <v>#REF!</v>
      </c>
      <c r="J289" s="145" t="e">
        <f>#REF!+J104+#REF!+#REF!+#REF!+#REF!+#REF!+#REF!+#REF!+#REF!+#REF!+#REF!+#REF!+#REF!+#REF!</f>
        <v>#REF!</v>
      </c>
      <c r="O289" s="19"/>
    </row>
    <row r="290" spans="1:10" ht="21" customHeight="1" hidden="1">
      <c r="A290" s="142"/>
      <c r="B290" s="143" t="s">
        <v>22</v>
      </c>
      <c r="C290" s="144" t="s">
        <v>23</v>
      </c>
      <c r="D290" s="144" t="s">
        <v>125</v>
      </c>
      <c r="E290" s="144" t="s">
        <v>25</v>
      </c>
      <c r="F290" s="144" t="s">
        <v>26</v>
      </c>
      <c r="G290" s="143" t="s">
        <v>127</v>
      </c>
      <c r="H290" s="48" t="e">
        <f>#REF!+H105+#REF!+#REF!+#REF!+#REF!+#REF!+#REF!+#REF!+#REF!+#REF!+#REF!+#REF!+#REF!+#REF!</f>
        <v>#REF!</v>
      </c>
      <c r="I290" s="145" t="e">
        <f>#REF!+I105+#REF!+#REF!+#REF!+#REF!+#REF!+#REF!+#REF!+#REF!+#REF!+#REF!+#REF!+#REF!+#REF!</f>
        <v>#REF!</v>
      </c>
      <c r="J290" s="145" t="e">
        <f>#REF!+J105+#REF!+#REF!+#REF!+#REF!+#REF!+#REF!+#REF!+#REF!+#REF!+#REF!+#REF!+#REF!+#REF!</f>
        <v>#REF!</v>
      </c>
    </row>
    <row r="291" spans="1:15" ht="21" customHeight="1" hidden="1">
      <c r="A291" s="142"/>
      <c r="B291" s="143" t="s">
        <v>22</v>
      </c>
      <c r="C291" s="144" t="s">
        <v>23</v>
      </c>
      <c r="D291" s="144" t="s">
        <v>125</v>
      </c>
      <c r="E291" s="144" t="s">
        <v>25</v>
      </c>
      <c r="F291" s="144" t="s">
        <v>26</v>
      </c>
      <c r="G291" s="143" t="s">
        <v>128</v>
      </c>
      <c r="H291" s="48" t="e">
        <f>#REF!+H106+#REF!+#REF!+#REF!+#REF!+#REF!+#REF!+#REF!+#REF!+#REF!+#REF!+#REF!+#REF!+#REF!</f>
        <v>#REF!</v>
      </c>
      <c r="I291" s="145" t="e">
        <f>#REF!+I106+#REF!+#REF!+#REF!+#REF!+#REF!+#REF!+#REF!+#REF!+#REF!+#REF!+#REF!+#REF!+#REF!</f>
        <v>#REF!</v>
      </c>
      <c r="J291" s="145" t="e">
        <f>#REF!+J106+#REF!+#REF!+#REF!+#REF!+#REF!+#REF!+#REF!+#REF!+#REF!+#REF!+#REF!+#REF!+#REF!</f>
        <v>#REF!</v>
      </c>
      <c r="O291" s="19"/>
    </row>
    <row r="292" spans="1:15" ht="21" customHeight="1" hidden="1">
      <c r="A292" s="142"/>
      <c r="B292" s="143" t="s">
        <v>22</v>
      </c>
      <c r="C292" s="144" t="s">
        <v>23</v>
      </c>
      <c r="D292" s="144" t="s">
        <v>125</v>
      </c>
      <c r="E292" s="144" t="s">
        <v>25</v>
      </c>
      <c r="F292" s="144" t="s">
        <v>28</v>
      </c>
      <c r="G292" s="143" t="s">
        <v>126</v>
      </c>
      <c r="H292" s="48" t="e">
        <f>#REF!+H107+#REF!+#REF!+#REF!+#REF!+#REF!+#REF!+#REF!+#REF!+#REF!+#REF!+#REF!+#REF!+#REF!</f>
        <v>#REF!</v>
      </c>
      <c r="I292" s="145" t="e">
        <f>#REF!+I107+#REF!+#REF!+#REF!+#REF!+#REF!+#REF!+#REF!+#REF!+#REF!+#REF!+#REF!+#REF!+#REF!</f>
        <v>#REF!</v>
      </c>
      <c r="J292" s="145" t="e">
        <f>#REF!+J107+#REF!+#REF!+#REF!+#REF!+#REF!+#REF!+#REF!+#REF!+#REF!+#REF!+#REF!+#REF!+#REF!</f>
        <v>#REF!</v>
      </c>
      <c r="O292" s="19"/>
    </row>
    <row r="293" spans="1:10" ht="21" customHeight="1" hidden="1">
      <c r="A293" s="142"/>
      <c r="B293" s="143" t="s">
        <v>22</v>
      </c>
      <c r="C293" s="144" t="s">
        <v>23</v>
      </c>
      <c r="D293" s="144" t="s">
        <v>125</v>
      </c>
      <c r="E293" s="144" t="s">
        <v>25</v>
      </c>
      <c r="F293" s="144" t="s">
        <v>28</v>
      </c>
      <c r="G293" s="143" t="s">
        <v>127</v>
      </c>
      <c r="H293" s="48" t="e">
        <f>#REF!+H108+#REF!+#REF!+#REF!+#REF!+#REF!+#REF!+#REF!+#REF!+#REF!+#REF!+#REF!+#REF!+#REF!</f>
        <v>#REF!</v>
      </c>
      <c r="I293" s="145" t="e">
        <f>#REF!+I108+#REF!+#REF!+#REF!+#REF!+#REF!+#REF!+#REF!+#REF!+#REF!+#REF!+#REF!+#REF!+#REF!</f>
        <v>#REF!</v>
      </c>
      <c r="J293" s="145" t="e">
        <f>#REF!+J108+#REF!+#REF!+#REF!+#REF!+#REF!+#REF!+#REF!+#REF!+#REF!+#REF!+#REF!+#REF!+#REF!</f>
        <v>#REF!</v>
      </c>
    </row>
    <row r="294" spans="1:10" ht="21" customHeight="1" hidden="1">
      <c r="A294" s="142"/>
      <c r="B294" s="143" t="s">
        <v>22</v>
      </c>
      <c r="C294" s="144" t="s">
        <v>23</v>
      </c>
      <c r="D294" s="144" t="s">
        <v>125</v>
      </c>
      <c r="E294" s="144" t="s">
        <v>25</v>
      </c>
      <c r="F294" s="144" t="s">
        <v>28</v>
      </c>
      <c r="G294" s="143" t="s">
        <v>128</v>
      </c>
      <c r="H294" s="48" t="e">
        <f>#REF!+H109+#REF!+#REF!+#REF!+#REF!+#REF!+#REF!+#REF!+#REF!+#REF!+#REF!+#REF!+#REF!+#REF!</f>
        <v>#REF!</v>
      </c>
      <c r="I294" s="145" t="e">
        <f>#REF!+I109+#REF!+#REF!+#REF!+#REF!+#REF!+#REF!+#REF!+#REF!+#REF!+#REF!+#REF!+#REF!+#REF!</f>
        <v>#REF!</v>
      </c>
      <c r="J294" s="145" t="e">
        <f>#REF!+J109+#REF!+#REF!+#REF!+#REF!+#REF!+#REF!+#REF!+#REF!+#REF!+#REF!+#REF!+#REF!+#REF!</f>
        <v>#REF!</v>
      </c>
    </row>
    <row r="295" spans="1:10" ht="21" customHeight="1" hidden="1">
      <c r="A295" s="136" t="s">
        <v>195</v>
      </c>
      <c r="B295" s="137"/>
      <c r="C295" s="137"/>
      <c r="D295" s="137"/>
      <c r="E295" s="137"/>
      <c r="F295" s="137"/>
      <c r="G295" s="138"/>
      <c r="H295" s="85" t="e">
        <f>SUM(H289:H294)</f>
        <v>#REF!</v>
      </c>
      <c r="I295" s="85" t="e">
        <f>SUM(I289:I294)</f>
        <v>#REF!</v>
      </c>
      <c r="J295" s="85" t="e">
        <f>SUM(J289:J294)</f>
        <v>#REF!</v>
      </c>
    </row>
    <row r="296" spans="1:10" ht="21" customHeight="1" hidden="1">
      <c r="A296" s="142"/>
      <c r="B296" s="143" t="s">
        <v>22</v>
      </c>
      <c r="C296" s="144" t="s">
        <v>23</v>
      </c>
      <c r="D296" s="144" t="s">
        <v>125</v>
      </c>
      <c r="E296" s="144" t="s">
        <v>107</v>
      </c>
      <c r="F296" s="144" t="s">
        <v>129</v>
      </c>
      <c r="G296" s="143" t="s">
        <v>130</v>
      </c>
      <c r="H296" s="48" t="e">
        <f>#REF!+H110+#REF!+#REF!+#REF!+#REF!+#REF!+#REF!+#REF!+#REF!+#REF!+#REF!+#REF!+#REF!+#REF!</f>
        <v>#REF!</v>
      </c>
      <c r="I296" s="145" t="e">
        <f>#REF!+I110+#REF!+#REF!+#REF!+#REF!+#REF!+#REF!+#REF!+#REF!+#REF!+#REF!+#REF!+#REF!+#REF!</f>
        <v>#REF!</v>
      </c>
      <c r="J296" s="145" t="e">
        <f>#REF!+J110+#REF!+#REF!+#REF!+#REF!+#REF!+#REF!+#REF!+#REF!+#REF!+#REF!+#REF!+#REF!+#REF!</f>
        <v>#REF!</v>
      </c>
    </row>
    <row r="297" spans="1:10" ht="21" customHeight="1" hidden="1">
      <c r="A297" s="142"/>
      <c r="B297" s="143" t="s">
        <v>22</v>
      </c>
      <c r="C297" s="144" t="s">
        <v>23</v>
      </c>
      <c r="D297" s="144" t="s">
        <v>125</v>
      </c>
      <c r="E297" s="144" t="s">
        <v>107</v>
      </c>
      <c r="F297" s="144" t="s">
        <v>48</v>
      </c>
      <c r="G297" s="143" t="s">
        <v>130</v>
      </c>
      <c r="H297" s="48" t="e">
        <f>#REF!+H111+#REF!+#REF!+#REF!+#REF!+#REF!+#REF!+#REF!+#REF!+#REF!+#REF!+#REF!+#REF!+#REF!</f>
        <v>#REF!</v>
      </c>
      <c r="I297" s="145" t="e">
        <f>#REF!+I111+#REF!+#REF!+#REF!+#REF!+#REF!+#REF!+#REF!+#REF!+#REF!+#REF!+#REF!+#REF!+#REF!</f>
        <v>#REF!</v>
      </c>
      <c r="J297" s="145" t="e">
        <f>#REF!+J111+#REF!+#REF!+#REF!+#REF!+#REF!+#REF!+#REF!+#REF!+#REF!+#REF!+#REF!+#REF!+#REF!</f>
        <v>#REF!</v>
      </c>
    </row>
    <row r="298" spans="1:10" ht="21" customHeight="1" hidden="1">
      <c r="A298" s="136" t="s">
        <v>196</v>
      </c>
      <c r="B298" s="137"/>
      <c r="C298" s="137"/>
      <c r="D298" s="137"/>
      <c r="E298" s="137"/>
      <c r="F298" s="137"/>
      <c r="G298" s="138"/>
      <c r="H298" s="85" t="e">
        <f>SUM(H296:H297)</f>
        <v>#REF!</v>
      </c>
      <c r="I298" s="85" t="e">
        <f>SUM(I296:I297)</f>
        <v>#REF!</v>
      </c>
      <c r="J298" s="85" t="e">
        <f>SUM(J296:J297)</f>
        <v>#REF!</v>
      </c>
    </row>
    <row r="299" spans="1:10" ht="21" customHeight="1" hidden="1">
      <c r="A299" s="142"/>
      <c r="B299" s="143" t="s">
        <v>22</v>
      </c>
      <c r="C299" s="144" t="s">
        <v>23</v>
      </c>
      <c r="D299" s="144" t="s">
        <v>125</v>
      </c>
      <c r="E299" s="144" t="s">
        <v>30</v>
      </c>
      <c r="F299" s="144" t="s">
        <v>31</v>
      </c>
      <c r="G299" s="143" t="s">
        <v>126</v>
      </c>
      <c r="H299" s="48" t="e">
        <f>#REF!+H112+#REF!+#REF!+#REF!+#REF!+#REF!+#REF!+#REF!+#REF!+#REF!+#REF!+#REF!+#REF!+#REF!</f>
        <v>#REF!</v>
      </c>
      <c r="I299" s="145" t="e">
        <f>#REF!+I112+#REF!+#REF!+#REF!+#REF!+#REF!+#REF!+#REF!+#REF!+#REF!+#REF!+#REF!+#REF!+#REF!</f>
        <v>#REF!</v>
      </c>
      <c r="J299" s="145" t="e">
        <f>#REF!+J112+#REF!+#REF!+#REF!+#REF!+#REF!+#REF!+#REF!+#REF!+#REF!+#REF!+#REF!+#REF!+#REF!</f>
        <v>#REF!</v>
      </c>
    </row>
    <row r="300" spans="1:10" ht="21" customHeight="1" hidden="1">
      <c r="A300" s="142"/>
      <c r="B300" s="143" t="s">
        <v>22</v>
      </c>
      <c r="C300" s="144" t="s">
        <v>23</v>
      </c>
      <c r="D300" s="144" t="s">
        <v>125</v>
      </c>
      <c r="E300" s="144" t="s">
        <v>30</v>
      </c>
      <c r="F300" s="144" t="s">
        <v>31</v>
      </c>
      <c r="G300" s="143" t="s">
        <v>127</v>
      </c>
      <c r="H300" s="48" t="e">
        <f>#REF!+H113+#REF!+#REF!+#REF!+#REF!+#REF!+#REF!+#REF!+#REF!+#REF!+#REF!+#REF!+#REF!+#REF!</f>
        <v>#REF!</v>
      </c>
      <c r="I300" s="145" t="e">
        <f>#REF!+I113+#REF!+#REF!+#REF!+#REF!+#REF!+#REF!+#REF!+#REF!+#REF!+#REF!+#REF!+#REF!+#REF!</f>
        <v>#REF!</v>
      </c>
      <c r="J300" s="145" t="e">
        <f>#REF!+J113+#REF!+#REF!+#REF!+#REF!+#REF!+#REF!+#REF!+#REF!+#REF!+#REF!+#REF!+#REF!+#REF!</f>
        <v>#REF!</v>
      </c>
    </row>
    <row r="301" spans="1:10" ht="21" customHeight="1" hidden="1">
      <c r="A301" s="142"/>
      <c r="B301" s="143" t="s">
        <v>22</v>
      </c>
      <c r="C301" s="144" t="s">
        <v>23</v>
      </c>
      <c r="D301" s="144" t="s">
        <v>125</v>
      </c>
      <c r="E301" s="144" t="s">
        <v>30</v>
      </c>
      <c r="F301" s="144" t="s">
        <v>31</v>
      </c>
      <c r="G301" s="143" t="s">
        <v>128</v>
      </c>
      <c r="H301" s="48" t="e">
        <f>#REF!+H114+#REF!+#REF!+#REF!+#REF!+#REF!+#REF!+#REF!+#REF!+#REF!+#REF!+#REF!+#REF!+#REF!</f>
        <v>#REF!</v>
      </c>
      <c r="I301" s="145" t="e">
        <f>#REF!+I114+#REF!+#REF!+#REF!+#REF!+#REF!+#REF!+#REF!+#REF!+#REF!+#REF!+#REF!+#REF!+#REF!</f>
        <v>#REF!</v>
      </c>
      <c r="J301" s="145" t="e">
        <f>#REF!+J114+#REF!+#REF!+#REF!+#REF!+#REF!+#REF!+#REF!+#REF!+#REF!+#REF!+#REF!+#REF!+#REF!</f>
        <v>#REF!</v>
      </c>
    </row>
    <row r="302" spans="1:10" ht="21" customHeight="1" hidden="1">
      <c r="A302" s="136" t="s">
        <v>197</v>
      </c>
      <c r="B302" s="137"/>
      <c r="C302" s="137"/>
      <c r="D302" s="137"/>
      <c r="E302" s="137"/>
      <c r="F302" s="137"/>
      <c r="G302" s="138"/>
      <c r="H302" s="85" t="e">
        <f>SUM(H299:H301)</f>
        <v>#REF!</v>
      </c>
      <c r="I302" s="85" t="e">
        <f>SUM(I299:I301)</f>
        <v>#REF!</v>
      </c>
      <c r="J302" s="85" t="e">
        <f>SUM(J299:J301)</f>
        <v>#REF!</v>
      </c>
    </row>
    <row r="303" spans="1:10" ht="21" customHeight="1" hidden="1">
      <c r="A303" s="142"/>
      <c r="B303" s="143" t="s">
        <v>22</v>
      </c>
      <c r="C303" s="144" t="s">
        <v>23</v>
      </c>
      <c r="D303" s="144" t="s">
        <v>125</v>
      </c>
      <c r="E303" s="144" t="s">
        <v>40</v>
      </c>
      <c r="F303" s="144" t="s">
        <v>51</v>
      </c>
      <c r="G303" s="143" t="s">
        <v>130</v>
      </c>
      <c r="H303" s="48" t="e">
        <f>#REF!+H115+#REF!+#REF!+#REF!+#REF!+#REF!+#REF!+#REF!+#REF!+#REF!+#REF!+#REF!+#REF!+#REF!</f>
        <v>#REF!</v>
      </c>
      <c r="I303" s="145" t="e">
        <f>#REF!+I115+#REF!+#REF!+#REF!+#REF!+#REF!+#REF!+#REF!+#REF!+#REF!+#REF!+#REF!+#REF!+#REF!</f>
        <v>#REF!</v>
      </c>
      <c r="J303" s="145" t="e">
        <f>#REF!+J115+#REF!+#REF!+#REF!+#REF!+#REF!+#REF!+#REF!+#REF!+#REF!+#REF!+#REF!+#REF!+#REF!</f>
        <v>#REF!</v>
      </c>
    </row>
    <row r="304" spans="1:10" ht="21" customHeight="1" hidden="1">
      <c r="A304" s="142"/>
      <c r="B304" s="143" t="s">
        <v>22</v>
      </c>
      <c r="C304" s="144" t="s">
        <v>23</v>
      </c>
      <c r="D304" s="144" t="s">
        <v>125</v>
      </c>
      <c r="E304" s="144" t="s">
        <v>40</v>
      </c>
      <c r="F304" s="144" t="s">
        <v>53</v>
      </c>
      <c r="G304" s="143" t="s">
        <v>130</v>
      </c>
      <c r="H304" s="48" t="e">
        <f>#REF!+H116+#REF!+#REF!+#REF!+#REF!+#REF!+#REF!+#REF!+#REF!+#REF!+#REF!+#REF!+#REF!+#REF!+#REF!+#REF!+#REF!+#REF!+#REF!+#REF!+H117+#REF!</f>
        <v>#REF!</v>
      </c>
      <c r="I304" s="48" t="e">
        <f>#REF!+I116+#REF!+#REF!+#REF!+#REF!+#REF!+#REF!+#REF!+#REF!+#REF!+#REF!+#REF!+#REF!+#REF!+#REF!+#REF!+#REF!+#REF!+#REF!+#REF!+I117+#REF!</f>
        <v>#REF!</v>
      </c>
      <c r="J304" s="48" t="e">
        <f>#REF!+J116+#REF!+#REF!+#REF!+#REF!+#REF!+#REF!+#REF!+#REF!+#REF!+#REF!+#REF!+#REF!+#REF!+#REF!+#REF!+#REF!+#REF!+#REF!+#REF!+J117+#REF!</f>
        <v>#REF!</v>
      </c>
    </row>
    <row r="305" spans="1:10" ht="21" customHeight="1" hidden="1">
      <c r="A305" s="142"/>
      <c r="B305" s="143" t="s">
        <v>22</v>
      </c>
      <c r="C305" s="144" t="s">
        <v>23</v>
      </c>
      <c r="D305" s="144" t="s">
        <v>125</v>
      </c>
      <c r="E305" s="144" t="s">
        <v>40</v>
      </c>
      <c r="F305" s="144" t="s">
        <v>48</v>
      </c>
      <c r="G305" s="143" t="s">
        <v>126</v>
      </c>
      <c r="H305" s="48" t="e">
        <f>#REF!+H118+#REF!+#REF!+#REF!+#REF!+#REF!+#REF!+#REF!+#REF!+#REF!+#REF!+#REF!+#REF!+#REF!</f>
        <v>#REF!</v>
      </c>
      <c r="I305" s="145" t="e">
        <f>#REF!+I118+#REF!+#REF!+#REF!+#REF!+#REF!+#REF!+#REF!+#REF!+#REF!+#REF!+#REF!+#REF!+#REF!</f>
        <v>#REF!</v>
      </c>
      <c r="J305" s="145" t="e">
        <f>#REF!+J118+#REF!+#REF!+#REF!+#REF!+#REF!+#REF!+#REF!+#REF!+#REF!+#REF!+#REF!+#REF!+#REF!</f>
        <v>#REF!</v>
      </c>
    </row>
    <row r="306" spans="1:10" ht="21" customHeight="1" hidden="1">
      <c r="A306" s="142"/>
      <c r="B306" s="143" t="s">
        <v>22</v>
      </c>
      <c r="C306" s="144" t="s">
        <v>23</v>
      </c>
      <c r="D306" s="144" t="s">
        <v>125</v>
      </c>
      <c r="E306" s="144" t="s">
        <v>40</v>
      </c>
      <c r="F306" s="144" t="s">
        <v>48</v>
      </c>
      <c r="G306" s="143" t="s">
        <v>130</v>
      </c>
      <c r="H306" s="48" t="e">
        <f>#REF!+H119+#REF!+#REF!+#REF!+#REF!+#REF!+#REF!+#REF!+#REF!+#REF!+#REF!+#REF!+#REF!+#REF!+#REF!+#REF!+#REF!</f>
        <v>#REF!</v>
      </c>
      <c r="I306" s="145" t="e">
        <f>#REF!+I119+#REF!+#REF!+#REF!+#REF!+#REF!+#REF!+#REF!+#REF!+#REF!+#REF!+#REF!+#REF!+#REF!+#REF!+#REF!+#REF!</f>
        <v>#REF!</v>
      </c>
      <c r="J306" s="145" t="e">
        <f>#REF!+J119+#REF!+#REF!+#REF!+#REF!+#REF!+#REF!+#REF!+#REF!+#REF!+#REF!+#REF!+#REF!+#REF!+#REF!+#REF!+#REF!</f>
        <v>#REF!</v>
      </c>
    </row>
    <row r="307" spans="1:10" ht="21" customHeight="1" hidden="1">
      <c r="A307" s="142"/>
      <c r="B307" s="143" t="s">
        <v>22</v>
      </c>
      <c r="C307" s="144" t="s">
        <v>23</v>
      </c>
      <c r="D307" s="144" t="s">
        <v>125</v>
      </c>
      <c r="E307" s="144" t="s">
        <v>40</v>
      </c>
      <c r="F307" s="144" t="s">
        <v>48</v>
      </c>
      <c r="G307" s="143" t="s">
        <v>133</v>
      </c>
      <c r="H307" s="48" t="e">
        <f>#REF!</f>
        <v>#REF!</v>
      </c>
      <c r="I307" s="145" t="e">
        <f>#REF!</f>
        <v>#REF!</v>
      </c>
      <c r="J307" s="145" t="e">
        <f>#REF!</f>
        <v>#REF!</v>
      </c>
    </row>
    <row r="308" spans="1:10" ht="21" customHeight="1" hidden="1">
      <c r="A308" s="142"/>
      <c r="B308" s="143" t="s">
        <v>22</v>
      </c>
      <c r="C308" s="144" t="s">
        <v>23</v>
      </c>
      <c r="D308" s="144" t="s">
        <v>125</v>
      </c>
      <c r="E308" s="144" t="s">
        <v>40</v>
      </c>
      <c r="F308" s="144" t="s">
        <v>48</v>
      </c>
      <c r="G308" s="143" t="s">
        <v>135</v>
      </c>
      <c r="H308" s="48" t="e">
        <f>#REF!+H121+#REF!+#REF!+#REF!+#REF!+#REF!+#REF!+#REF!+#REF!+#REF!+#REF!+#REF!+#REF!+#REF!+#REF!+#REF!+#REF!+#REF!+#REF!+#REF!+H122</f>
        <v>#REF!</v>
      </c>
      <c r="I308" s="48" t="e">
        <f>#REF!+I121+#REF!+#REF!+#REF!+#REF!+#REF!+#REF!+#REF!+#REF!+#REF!+#REF!+#REF!+#REF!+#REF!+#REF!+#REF!+#REF!+#REF!+#REF!+#REF!+I122</f>
        <v>#REF!</v>
      </c>
      <c r="J308" s="48" t="e">
        <f>#REF!+J121+#REF!+#REF!+#REF!+#REF!+#REF!+#REF!+#REF!+#REF!+#REF!+#REF!+#REF!+#REF!+#REF!+#REF!+#REF!+#REF!+#REF!+#REF!+#REF!+J122</f>
        <v>#REF!</v>
      </c>
    </row>
    <row r="309" spans="1:10" ht="21" customHeight="1" hidden="1">
      <c r="A309" s="142"/>
      <c r="B309" s="143" t="s">
        <v>22</v>
      </c>
      <c r="C309" s="144" t="s">
        <v>23</v>
      </c>
      <c r="D309" s="144" t="s">
        <v>125</v>
      </c>
      <c r="E309" s="144" t="s">
        <v>40</v>
      </c>
      <c r="F309" s="144" t="s">
        <v>80</v>
      </c>
      <c r="G309" s="143" t="s">
        <v>130</v>
      </c>
      <c r="H309" s="48" t="e">
        <f>#REF!+#REF!+#REF!+#REF!+H123+#REF!+#REF!+#REF!+#REF!+#REF!+#REF!+#REF!+#REF!+#REF!+#REF!+#REF!+#REF!+#REF!+#REF!+#REF!+#REF!+#REF!+#REF!+#REF!+#REF!+#REF!+#REF!+#REF!+#REF!+#REF!+#REF!+#REF!+#REF!+H124+#REF!+#REF!+#REF!</f>
        <v>#REF!</v>
      </c>
      <c r="I309" s="48" t="e">
        <f>#REF!+#REF!+#REF!+#REF!+I123+#REF!+#REF!+#REF!+#REF!+#REF!+#REF!+#REF!+#REF!+#REF!+#REF!+#REF!+#REF!+#REF!+#REF!+#REF!+#REF!+#REF!+#REF!+#REF!+#REF!+#REF!+#REF!+#REF!+#REF!+#REF!+#REF!+#REF!+#REF!+I124+#REF!+#REF!+#REF!</f>
        <v>#REF!</v>
      </c>
      <c r="J309" s="48" t="e">
        <f>#REF!+#REF!+#REF!+#REF!+J123+#REF!+#REF!+#REF!+#REF!+#REF!+#REF!+#REF!+#REF!+#REF!+#REF!+#REF!+#REF!+#REF!+#REF!+#REF!+#REF!+#REF!+#REF!+#REF!+#REF!+#REF!+#REF!+#REF!+#REF!+#REF!+#REF!+#REF!+#REF!+J124+#REF!+#REF!+#REF!</f>
        <v>#REF!</v>
      </c>
    </row>
    <row r="310" spans="1:10" ht="21" customHeight="1" hidden="1">
      <c r="A310" s="142"/>
      <c r="B310" s="143" t="s">
        <v>22</v>
      </c>
      <c r="C310" s="144" t="s">
        <v>23</v>
      </c>
      <c r="D310" s="144" t="s">
        <v>125</v>
      </c>
      <c r="E310" s="144" t="s">
        <v>40</v>
      </c>
      <c r="F310" s="144" t="s">
        <v>86</v>
      </c>
      <c r="G310" s="143" t="s">
        <v>130</v>
      </c>
      <c r="H310" s="48" t="e">
        <f>#REF!+H125+#REF!+#REF!+#REF!+#REF!+#REF!+#REF!+#REF!+#REF!+#REF!+#REF!+#REF!+#REF!+#REF!</f>
        <v>#REF!</v>
      </c>
      <c r="I310" s="145" t="e">
        <f>#REF!+I125+#REF!+#REF!+#REF!+#REF!+#REF!+#REF!+#REF!+#REF!+#REF!+#REF!+#REF!+#REF!+#REF!</f>
        <v>#REF!</v>
      </c>
      <c r="J310" s="145" t="e">
        <f>#REF!+J125+#REF!+#REF!+#REF!+#REF!+#REF!+#REF!+#REF!+#REF!+#REF!+#REF!+#REF!+#REF!+#REF!</f>
        <v>#REF!</v>
      </c>
    </row>
    <row r="311" spans="1:10" ht="21" customHeight="1" hidden="1">
      <c r="A311" s="142"/>
      <c r="B311" s="143" t="s">
        <v>22</v>
      </c>
      <c r="C311" s="144" t="s">
        <v>23</v>
      </c>
      <c r="D311" s="144" t="s">
        <v>125</v>
      </c>
      <c r="E311" s="144" t="s">
        <v>40</v>
      </c>
      <c r="F311" s="144" t="s">
        <v>90</v>
      </c>
      <c r="G311" s="143" t="s">
        <v>130</v>
      </c>
      <c r="H311" s="48" t="e">
        <f>#REF!+#REF!+#REF!+#REF!+#REF!+H126+#REF!+#REF!+#REF!+#REF!+#REF!+#REF!+#REF!+#REF!+#REF!+#REF!+#REF!+#REF!+#REF!+#REF!+#REF!+#REF!+#REF!+#REF!+#REF!+#REF!+#REF!+#REF!+#REF!+#REF!+#REF!+#REF!+#REF!+#REF!+#REF!+#REF!+#REF!+#REF!+#REF!+#REF!+H127+#REF!+#REF!+#REF!+#REF!+#REF!</f>
        <v>#REF!</v>
      </c>
      <c r="I311" s="48" t="e">
        <f>#REF!+#REF!+#REF!+#REF!+#REF!+I126+#REF!+#REF!+#REF!+#REF!+#REF!+#REF!+#REF!+#REF!+#REF!+#REF!+#REF!+#REF!+#REF!+#REF!+#REF!+#REF!+#REF!+#REF!+#REF!+#REF!+#REF!+#REF!+#REF!+#REF!+#REF!+#REF!+#REF!+#REF!+#REF!+#REF!+#REF!+#REF!+#REF!+#REF!+I127+#REF!+#REF!+#REF!+#REF!+#REF!</f>
        <v>#REF!</v>
      </c>
      <c r="J311" s="48" t="e">
        <f>#REF!+#REF!+#REF!+#REF!+#REF!+J126+#REF!+#REF!+#REF!+#REF!+#REF!+#REF!+#REF!+#REF!+#REF!+#REF!+#REF!+#REF!+#REF!+#REF!+#REF!+#REF!+#REF!+#REF!+#REF!+#REF!+#REF!+#REF!+#REF!+#REF!+#REF!+#REF!+#REF!+#REF!+#REF!+#REF!+#REF!+#REF!+#REF!+#REF!+J127+#REF!+#REF!+#REF!+#REF!+#REF!</f>
        <v>#REF!</v>
      </c>
    </row>
    <row r="312" spans="1:10" ht="21" customHeight="1" hidden="1">
      <c r="A312" s="142"/>
      <c r="B312" s="143" t="s">
        <v>22</v>
      </c>
      <c r="C312" s="144" t="s">
        <v>23</v>
      </c>
      <c r="D312" s="144" t="s">
        <v>125</v>
      </c>
      <c r="E312" s="144" t="s">
        <v>40</v>
      </c>
      <c r="F312" s="144" t="s">
        <v>97</v>
      </c>
      <c r="G312" s="143" t="s">
        <v>130</v>
      </c>
      <c r="H312" s="48" t="e">
        <f>#REF!+H128+#REF!+#REF!+#REF!+#REF!+#REF!+#REF!+#REF!+#REF!+#REF!+#REF!+#REF!+#REF!+#REF!+#REF!+#REF!+#REF!+#REF!+#REF!+#REF!+#REF!+#REF!+#REF!</f>
        <v>#REF!</v>
      </c>
      <c r="I312" s="48" t="e">
        <f>#REF!+I128+#REF!+#REF!+#REF!+#REF!+#REF!+#REF!+#REF!+#REF!+#REF!+#REF!+#REF!+#REF!+#REF!+#REF!+#REF!+#REF!+#REF!+#REF!+#REF!+#REF!+#REF!+#REF!</f>
        <v>#REF!</v>
      </c>
      <c r="J312" s="48" t="e">
        <f>#REF!+J128+#REF!+#REF!+#REF!+#REF!+#REF!+#REF!+#REF!+#REF!+#REF!+#REF!+#REF!+#REF!+#REF!+#REF!+#REF!+#REF!+#REF!+#REF!+#REF!+#REF!+#REF!+#REF!</f>
        <v>#REF!</v>
      </c>
    </row>
    <row r="313" spans="1:10" ht="21" customHeight="1" hidden="1">
      <c r="A313" s="136" t="s">
        <v>198</v>
      </c>
      <c r="B313" s="137"/>
      <c r="C313" s="137"/>
      <c r="D313" s="137"/>
      <c r="E313" s="137"/>
      <c r="F313" s="137"/>
      <c r="G313" s="138"/>
      <c r="H313" s="85" t="e">
        <f>SUM(H303:H312)</f>
        <v>#REF!</v>
      </c>
      <c r="I313" s="85" t="e">
        <f>SUM(I303:I312)</f>
        <v>#REF!</v>
      </c>
      <c r="J313" s="85" t="e">
        <f>SUM(J303:J312)</f>
        <v>#REF!</v>
      </c>
    </row>
    <row r="314" spans="1:10" ht="21" customHeight="1" hidden="1">
      <c r="A314" s="142"/>
      <c r="B314" s="143" t="s">
        <v>105</v>
      </c>
      <c r="C314" s="144" t="s">
        <v>106</v>
      </c>
      <c r="D314" s="144" t="s">
        <v>125</v>
      </c>
      <c r="E314" s="144" t="s">
        <v>107</v>
      </c>
      <c r="F314" s="144" t="s">
        <v>28</v>
      </c>
      <c r="G314" s="143" t="s">
        <v>126</v>
      </c>
      <c r="H314" s="48" t="e">
        <f>#REF!+H129+#REF!+#REF!+#REF!+#REF!+#REF!+#REF!+#REF!+#REF!+#REF!+#REF!+#REF!+#REF!+#REF!</f>
        <v>#REF!</v>
      </c>
      <c r="I314" s="145" t="e">
        <f>#REF!+I129+#REF!+#REF!+#REF!+#REF!+#REF!+#REF!+#REF!+#REF!+#REF!+#REF!+#REF!+#REF!+#REF!</f>
        <v>#REF!</v>
      </c>
      <c r="J314" s="145" t="e">
        <f>#REF!+J129+#REF!+#REF!+#REF!+#REF!+#REF!+#REF!+#REF!+#REF!+#REF!+#REF!+#REF!+#REF!+#REF!</f>
        <v>#REF!</v>
      </c>
    </row>
    <row r="315" spans="1:10" ht="21" customHeight="1" hidden="1">
      <c r="A315" s="136" t="s">
        <v>199</v>
      </c>
      <c r="B315" s="137"/>
      <c r="C315" s="137"/>
      <c r="D315" s="137"/>
      <c r="E315" s="137"/>
      <c r="F315" s="137"/>
      <c r="G315" s="138"/>
      <c r="H315" s="85" t="e">
        <f>SUM(H314)</f>
        <v>#REF!</v>
      </c>
      <c r="I315" s="85" t="e">
        <f>SUM(I314)</f>
        <v>#REF!</v>
      </c>
      <c r="J315" s="85" t="e">
        <f>SUM(J314)</f>
        <v>#REF!</v>
      </c>
    </row>
    <row r="316" spans="1:10" ht="21" customHeight="1" hidden="1">
      <c r="A316" s="142"/>
      <c r="B316" s="143" t="s">
        <v>22</v>
      </c>
      <c r="C316" s="144" t="s">
        <v>23</v>
      </c>
      <c r="D316" s="144" t="s">
        <v>125</v>
      </c>
      <c r="E316" s="144" t="s">
        <v>144</v>
      </c>
      <c r="F316" s="144" t="s">
        <v>200</v>
      </c>
      <c r="G316" s="143" t="s">
        <v>126</v>
      </c>
      <c r="H316" s="48" t="e">
        <f>#REF!+#REF!</f>
        <v>#REF!</v>
      </c>
      <c r="I316" s="145" t="e">
        <f>#REF!+#REF!</f>
        <v>#REF!</v>
      </c>
      <c r="J316" s="145" t="e">
        <f>#REF!+#REF!</f>
        <v>#REF!</v>
      </c>
    </row>
    <row r="317" spans="1:10" ht="21" customHeight="1" hidden="1">
      <c r="A317" s="136" t="s">
        <v>201</v>
      </c>
      <c r="B317" s="137"/>
      <c r="C317" s="137"/>
      <c r="D317" s="137"/>
      <c r="E317" s="137"/>
      <c r="F317" s="137"/>
      <c r="G317" s="138"/>
      <c r="H317" s="85" t="e">
        <f>SUM(H316)</f>
        <v>#REF!</v>
      </c>
      <c r="I317" s="85" t="e">
        <f>SUM(I316)</f>
        <v>#REF!</v>
      </c>
      <c r="J317" s="85" t="e">
        <f>SUM(J316)</f>
        <v>#REF!</v>
      </c>
    </row>
    <row r="318" spans="1:10" ht="21" customHeight="1" hidden="1">
      <c r="A318" s="142"/>
      <c r="B318" s="143" t="s">
        <v>22</v>
      </c>
      <c r="C318" s="144" t="s">
        <v>22</v>
      </c>
      <c r="D318" s="144" t="s">
        <v>138</v>
      </c>
      <c r="E318" s="144" t="s">
        <v>40</v>
      </c>
      <c r="F318" s="144" t="s">
        <v>48</v>
      </c>
      <c r="G318" s="143" t="s">
        <v>85</v>
      </c>
      <c r="H318" s="48" t="e">
        <f>#REF!+H130+#REF!+#REF!+#REF!+#REF!+#REF!+#REF!+#REF!+#REF!+#REF!+#REF!+#REF!+#REF!+#REF!</f>
        <v>#REF!</v>
      </c>
      <c r="I318" s="145" t="e">
        <f>#REF!+I130+#REF!+#REF!+#REF!+#REF!+#REF!+#REF!+#REF!+#REF!+#REF!+#REF!+#REF!+#REF!+#REF!</f>
        <v>#REF!</v>
      </c>
      <c r="J318" s="145" t="e">
        <f>#REF!+J130+#REF!+#REF!+#REF!+#REF!+#REF!+#REF!+#REF!+#REF!+#REF!+#REF!+#REF!+#REF!+#REF!</f>
        <v>#REF!</v>
      </c>
    </row>
    <row r="319" spans="1:10" ht="21" customHeight="1" hidden="1">
      <c r="A319" s="142"/>
      <c r="B319" s="143" t="s">
        <v>22</v>
      </c>
      <c r="C319" s="144" t="s">
        <v>22</v>
      </c>
      <c r="D319" s="144" t="s">
        <v>138</v>
      </c>
      <c r="E319" s="144" t="s">
        <v>40</v>
      </c>
      <c r="F319" s="144" t="s">
        <v>84</v>
      </c>
      <c r="G319" s="143" t="s">
        <v>85</v>
      </c>
      <c r="H319" s="48" t="e">
        <f>#REF!+H131+#REF!+#REF!+#REF!+#REF!+#REF!+#REF!+#REF!+#REF!+#REF!+#REF!+#REF!+#REF!+#REF!</f>
        <v>#REF!</v>
      </c>
      <c r="I319" s="145" t="e">
        <f>#REF!+I131+#REF!+#REF!+#REF!+#REF!+#REF!+#REF!+#REF!+#REF!+#REF!+#REF!+#REF!+#REF!+#REF!</f>
        <v>#REF!</v>
      </c>
      <c r="J319" s="145" t="e">
        <f>#REF!+J131+#REF!+#REF!+#REF!+#REF!+#REF!+#REF!+#REF!+#REF!+#REF!+#REF!+#REF!+#REF!+#REF!</f>
        <v>#REF!</v>
      </c>
    </row>
    <row r="320" spans="1:10" ht="21" customHeight="1" hidden="1">
      <c r="A320" s="136" t="s">
        <v>202</v>
      </c>
      <c r="B320" s="137"/>
      <c r="C320" s="137"/>
      <c r="D320" s="137"/>
      <c r="E320" s="137"/>
      <c r="F320" s="137"/>
      <c r="G320" s="138"/>
      <c r="H320" s="85" t="e">
        <f>SUM(H318:H319)</f>
        <v>#REF!</v>
      </c>
      <c r="I320" s="85" t="e">
        <f>SUM(I318:I319)</f>
        <v>#REF!</v>
      </c>
      <c r="J320" s="85" t="e">
        <f>SUM(J318:J319)</f>
        <v>#REF!</v>
      </c>
    </row>
    <row r="321" spans="1:10" ht="21" customHeight="1" hidden="1">
      <c r="A321" s="142"/>
      <c r="B321" s="143" t="s">
        <v>22</v>
      </c>
      <c r="C321" s="144" t="s">
        <v>23</v>
      </c>
      <c r="D321" s="144" t="s">
        <v>139</v>
      </c>
      <c r="E321" s="144" t="s">
        <v>61</v>
      </c>
      <c r="F321" s="144" t="s">
        <v>53</v>
      </c>
      <c r="G321" s="143"/>
      <c r="H321" s="48" t="e">
        <f>#REF!+H132+#REF!+#REF!+#REF!+#REF!+#REF!+#REF!+#REF!+#REF!+#REF!+#REF!+#REF!+#REF!+#REF!</f>
        <v>#REF!</v>
      </c>
      <c r="I321" s="145" t="e">
        <f>#REF!+I132+#REF!+#REF!+#REF!+#REF!+#REF!+#REF!+#REF!+#REF!+#REF!+#REF!+#REF!+#REF!+#REF!</f>
        <v>#REF!</v>
      </c>
      <c r="J321" s="145" t="e">
        <f>#REF!+J132+#REF!+#REF!+#REF!+#REF!+#REF!+#REF!+#REF!+#REF!+#REF!+#REF!+#REF!+#REF!+#REF!</f>
        <v>#REF!</v>
      </c>
    </row>
    <row r="322" spans="1:10" ht="21" customHeight="1" hidden="1">
      <c r="A322" s="142"/>
      <c r="B322" s="143" t="s">
        <v>22</v>
      </c>
      <c r="C322" s="144" t="s">
        <v>23</v>
      </c>
      <c r="D322" s="144" t="s">
        <v>139</v>
      </c>
      <c r="E322" s="144" t="s">
        <v>40</v>
      </c>
      <c r="F322" s="144" t="s">
        <v>53</v>
      </c>
      <c r="G322" s="143"/>
      <c r="H322" s="48" t="e">
        <f>#REF!+H133+#REF!+#REF!+#REF!+#REF!+#REF!+#REF!+#REF!+#REF!+#REF!+#REF!+#REF!+#REF!+#REF!</f>
        <v>#REF!</v>
      </c>
      <c r="I322" s="145" t="e">
        <f>#REF!+I133+#REF!+#REF!+#REF!+#REF!+#REF!+#REF!+#REF!+#REF!+#REF!+#REF!+#REF!+#REF!+#REF!</f>
        <v>#REF!</v>
      </c>
      <c r="J322" s="145" t="e">
        <f>#REF!+J133+#REF!+#REF!+#REF!+#REF!+#REF!+#REF!+#REF!+#REF!+#REF!+#REF!+#REF!+#REF!+#REF!</f>
        <v>#REF!</v>
      </c>
    </row>
    <row r="323" spans="1:10" ht="21" customHeight="1" hidden="1">
      <c r="A323" s="136" t="s">
        <v>203</v>
      </c>
      <c r="B323" s="137"/>
      <c r="C323" s="137"/>
      <c r="D323" s="137"/>
      <c r="E323" s="137"/>
      <c r="F323" s="137"/>
      <c r="G323" s="138"/>
      <c r="H323" s="85" t="e">
        <f>SUM(H321:H322)</f>
        <v>#REF!</v>
      </c>
      <c r="I323" s="85" t="e">
        <f>SUM(I321:I322)</f>
        <v>#REF!</v>
      </c>
      <c r="J323" s="85" t="e">
        <f>SUM(J321:J322)</f>
        <v>#REF!</v>
      </c>
    </row>
    <row r="324" spans="1:10" ht="21" customHeight="1" hidden="1">
      <c r="A324" s="142"/>
      <c r="B324" s="143" t="s">
        <v>105</v>
      </c>
      <c r="C324" s="144" t="s">
        <v>141</v>
      </c>
      <c r="D324" s="144" t="s">
        <v>142</v>
      </c>
      <c r="E324" s="144" t="s">
        <v>40</v>
      </c>
      <c r="F324" s="144" t="s">
        <v>48</v>
      </c>
      <c r="G324" s="143"/>
      <c r="H324" s="48" t="e">
        <f>#REF!+H134+#REF!+#REF!+#REF!+#REF!+#REF!+#REF!+#REF!+#REF!+#REF!+#REF!+#REF!+#REF!+#REF!</f>
        <v>#REF!</v>
      </c>
      <c r="I324" s="145" t="e">
        <f>#REF!+I134+#REF!+#REF!+#REF!+#REF!+#REF!+#REF!+#REF!+#REF!+#REF!+#REF!+#REF!+#REF!+#REF!</f>
        <v>#REF!</v>
      </c>
      <c r="J324" s="145" t="e">
        <f>#REF!+J134+#REF!+#REF!+#REF!+#REF!+#REF!+#REF!+#REF!+#REF!+#REF!+#REF!+#REF!+#REF!+#REF!</f>
        <v>#REF!</v>
      </c>
    </row>
    <row r="325" spans="1:10" ht="21" customHeight="1" hidden="1">
      <c r="A325" s="136" t="s">
        <v>204</v>
      </c>
      <c r="B325" s="137"/>
      <c r="C325" s="137"/>
      <c r="D325" s="137"/>
      <c r="E325" s="137"/>
      <c r="F325" s="137"/>
      <c r="G325" s="138"/>
      <c r="H325" s="85" t="e">
        <f>SUM(H324)</f>
        <v>#REF!</v>
      </c>
      <c r="I325" s="85" t="e">
        <f>SUM(I324)</f>
        <v>#REF!</v>
      </c>
      <c r="J325" s="85" t="e">
        <f>SUM(J324)</f>
        <v>#REF!</v>
      </c>
    </row>
    <row r="326" spans="1:10" ht="21" customHeight="1" hidden="1">
      <c r="A326" s="142"/>
      <c r="B326" s="143" t="s">
        <v>105</v>
      </c>
      <c r="C326" s="144" t="s">
        <v>141</v>
      </c>
      <c r="D326" s="144" t="s">
        <v>142</v>
      </c>
      <c r="E326" s="144" t="s">
        <v>144</v>
      </c>
      <c r="F326" s="144" t="s">
        <v>145</v>
      </c>
      <c r="G326" s="143"/>
      <c r="H326" s="48" t="e">
        <f>#REF!+H135+#REF!+#REF!+#REF!+#REF!+#REF!+#REF!+#REF!+#REF!+#REF!+#REF!+#REF!+#REF!+#REF!</f>
        <v>#REF!</v>
      </c>
      <c r="I326" s="145" t="e">
        <f>#REF!+I135+#REF!+#REF!+#REF!+#REF!+#REF!+#REF!+#REF!+#REF!+#REF!+#REF!+#REF!+#REF!+#REF!</f>
        <v>#REF!</v>
      </c>
      <c r="J326" s="145" t="e">
        <f>#REF!+J135+#REF!+#REF!+#REF!+#REF!+#REF!+#REF!+#REF!+#REF!+#REF!+#REF!+#REF!+#REF!+#REF!</f>
        <v>#REF!</v>
      </c>
    </row>
    <row r="327" spans="1:10" ht="21" customHeight="1" hidden="1">
      <c r="A327" s="136" t="s">
        <v>205</v>
      </c>
      <c r="B327" s="137"/>
      <c r="C327" s="137"/>
      <c r="D327" s="137"/>
      <c r="E327" s="137"/>
      <c r="F327" s="137"/>
      <c r="G327" s="138"/>
      <c r="H327" s="85" t="e">
        <f>SUM(H326)</f>
        <v>#REF!</v>
      </c>
      <c r="I327" s="85" t="e">
        <f>SUM(I326)</f>
        <v>#REF!</v>
      </c>
      <c r="J327" s="85" t="e">
        <f>SUM(J326)</f>
        <v>#REF!</v>
      </c>
    </row>
    <row r="328" spans="1:10" ht="21" customHeight="1" hidden="1">
      <c r="A328" s="142"/>
      <c r="B328" s="143" t="s">
        <v>22</v>
      </c>
      <c r="C328" s="144" t="s">
        <v>141</v>
      </c>
      <c r="D328" s="144" t="s">
        <v>177</v>
      </c>
      <c r="E328" s="144" t="s">
        <v>25</v>
      </c>
      <c r="F328" s="144" t="s">
        <v>26</v>
      </c>
      <c r="G328" s="143"/>
      <c r="H328" s="48">
        <v>0</v>
      </c>
      <c r="I328" s="145">
        <v>0</v>
      </c>
      <c r="J328" s="145">
        <v>0</v>
      </c>
    </row>
    <row r="329" spans="1:10" ht="21" customHeight="1" hidden="1">
      <c r="A329" s="142"/>
      <c r="B329" s="143" t="s">
        <v>22</v>
      </c>
      <c r="C329" s="144" t="s">
        <v>141</v>
      </c>
      <c r="D329" s="144" t="s">
        <v>177</v>
      </c>
      <c r="E329" s="144" t="s">
        <v>30</v>
      </c>
      <c r="F329" s="144" t="s">
        <v>31</v>
      </c>
      <c r="G329" s="143"/>
      <c r="H329" s="48">
        <v>0</v>
      </c>
      <c r="I329" s="145">
        <v>0</v>
      </c>
      <c r="J329" s="145">
        <v>0</v>
      </c>
    </row>
    <row r="330" spans="1:10" ht="21" customHeight="1" hidden="1">
      <c r="A330" s="136" t="s">
        <v>206</v>
      </c>
      <c r="B330" s="137"/>
      <c r="C330" s="137"/>
      <c r="D330" s="137"/>
      <c r="E330" s="137"/>
      <c r="F330" s="137"/>
      <c r="G330" s="138"/>
      <c r="H330" s="85">
        <f>SUM(H328:H329)</f>
        <v>0</v>
      </c>
      <c r="I330" s="85">
        <f>SUM(I328:I329)</f>
        <v>0</v>
      </c>
      <c r="J330" s="85">
        <f>SUM(J328:J329)</f>
        <v>0</v>
      </c>
    </row>
    <row r="331" spans="1:10" ht="21" customHeight="1" hidden="1">
      <c r="A331" s="142"/>
      <c r="B331" s="143" t="s">
        <v>22</v>
      </c>
      <c r="C331" s="144" t="s">
        <v>141</v>
      </c>
      <c r="D331" s="144" t="s">
        <v>207</v>
      </c>
      <c r="E331" s="144" t="s">
        <v>25</v>
      </c>
      <c r="F331" s="144" t="s">
        <v>26</v>
      </c>
      <c r="G331" s="143"/>
      <c r="H331" s="48" t="e">
        <f>#REF!</f>
        <v>#REF!</v>
      </c>
      <c r="I331" s="145" t="e">
        <f>#REF!</f>
        <v>#REF!</v>
      </c>
      <c r="J331" s="145" t="e">
        <f>#REF!</f>
        <v>#REF!</v>
      </c>
    </row>
    <row r="332" spans="1:10" ht="21" customHeight="1" hidden="1">
      <c r="A332" s="142"/>
      <c r="B332" s="143" t="s">
        <v>22</v>
      </c>
      <c r="C332" s="144" t="s">
        <v>141</v>
      </c>
      <c r="D332" s="144" t="s">
        <v>207</v>
      </c>
      <c r="E332" s="144" t="s">
        <v>30</v>
      </c>
      <c r="F332" s="144" t="s">
        <v>31</v>
      </c>
      <c r="G332" s="143"/>
      <c r="H332" s="48" t="e">
        <f>#REF!</f>
        <v>#REF!</v>
      </c>
      <c r="I332" s="145" t="e">
        <f>#REF!</f>
        <v>#REF!</v>
      </c>
      <c r="J332" s="145" t="e">
        <f>#REF!</f>
        <v>#REF!</v>
      </c>
    </row>
    <row r="333" spans="1:10" ht="21" customHeight="1" hidden="1">
      <c r="A333" s="136" t="s">
        <v>208</v>
      </c>
      <c r="B333" s="137"/>
      <c r="C333" s="137"/>
      <c r="D333" s="137"/>
      <c r="E333" s="137"/>
      <c r="F333" s="137"/>
      <c r="G333" s="138"/>
      <c r="H333" s="85" t="e">
        <f>SUM(H331:H332)</f>
        <v>#REF!</v>
      </c>
      <c r="I333" s="85" t="e">
        <f>SUM(I331:I332)</f>
        <v>#REF!</v>
      </c>
      <c r="J333" s="85" t="e">
        <f>SUM(J331:J332)</f>
        <v>#REF!</v>
      </c>
    </row>
    <row r="334" spans="1:10" ht="21" customHeight="1" hidden="1">
      <c r="A334" s="142"/>
      <c r="B334" s="143" t="s">
        <v>22</v>
      </c>
      <c r="C334" s="144" t="s">
        <v>141</v>
      </c>
      <c r="D334" s="144" t="s">
        <v>207</v>
      </c>
      <c r="E334" s="144" t="s">
        <v>46</v>
      </c>
      <c r="F334" s="144" t="s">
        <v>47</v>
      </c>
      <c r="G334" s="143" t="s">
        <v>123</v>
      </c>
      <c r="H334" s="48" t="e">
        <f>#REF!</f>
        <v>#REF!</v>
      </c>
      <c r="I334" s="145" t="e">
        <f>#REF!</f>
        <v>#REF!</v>
      </c>
      <c r="J334" s="145" t="e">
        <f>#REF!</f>
        <v>#REF!</v>
      </c>
    </row>
    <row r="335" spans="1:10" ht="21" customHeight="1" hidden="1">
      <c r="A335" s="136" t="s">
        <v>209</v>
      </c>
      <c r="B335" s="137"/>
      <c r="C335" s="137"/>
      <c r="D335" s="137"/>
      <c r="E335" s="137"/>
      <c r="F335" s="137"/>
      <c r="G335" s="138"/>
      <c r="H335" s="85" t="e">
        <f>SUM(H334)</f>
        <v>#REF!</v>
      </c>
      <c r="I335" s="85" t="e">
        <f>SUM(I334)</f>
        <v>#REF!</v>
      </c>
      <c r="J335" s="85" t="e">
        <f>SUM(J334)</f>
        <v>#REF!</v>
      </c>
    </row>
    <row r="336" spans="1:10" ht="21" customHeight="1" hidden="1">
      <c r="A336" s="142"/>
      <c r="B336" s="143" t="s">
        <v>105</v>
      </c>
      <c r="C336" s="144" t="s">
        <v>141</v>
      </c>
      <c r="D336" s="144" t="s">
        <v>210</v>
      </c>
      <c r="E336" s="144" t="s">
        <v>40</v>
      </c>
      <c r="F336" s="144" t="s">
        <v>48</v>
      </c>
      <c r="G336" s="143"/>
      <c r="H336" s="48" t="e">
        <f>#REF!</f>
        <v>#REF!</v>
      </c>
      <c r="I336" s="145" t="e">
        <f>#REF!</f>
        <v>#REF!</v>
      </c>
      <c r="J336" s="145" t="e">
        <f>#REF!</f>
        <v>#REF!</v>
      </c>
    </row>
    <row r="337" spans="1:10" ht="21" customHeight="1" hidden="1">
      <c r="A337" s="136" t="s">
        <v>211</v>
      </c>
      <c r="B337" s="137"/>
      <c r="C337" s="137"/>
      <c r="D337" s="137"/>
      <c r="E337" s="137"/>
      <c r="F337" s="137"/>
      <c r="G337" s="138"/>
      <c r="H337" s="85" t="e">
        <f>SUM(H336)</f>
        <v>#REF!</v>
      </c>
      <c r="I337" s="85" t="e">
        <f>SUM(I336)</f>
        <v>#REF!</v>
      </c>
      <c r="J337" s="85" t="e">
        <f>SUM(J336)</f>
        <v>#REF!</v>
      </c>
    </row>
    <row r="338" spans="1:10" ht="21" customHeight="1" hidden="1">
      <c r="A338" s="142"/>
      <c r="B338" s="143" t="s">
        <v>105</v>
      </c>
      <c r="C338" s="144" t="s">
        <v>141</v>
      </c>
      <c r="D338" s="144" t="s">
        <v>210</v>
      </c>
      <c r="E338" s="144" t="s">
        <v>144</v>
      </c>
      <c r="F338" s="144" t="s">
        <v>145</v>
      </c>
      <c r="G338" s="143"/>
      <c r="H338" s="48" t="e">
        <f>#REF!</f>
        <v>#REF!</v>
      </c>
      <c r="I338" s="145" t="e">
        <f>#REF!</f>
        <v>#REF!</v>
      </c>
      <c r="J338" s="145" t="e">
        <f>#REF!</f>
        <v>#REF!</v>
      </c>
    </row>
    <row r="339" spans="1:10" ht="21" customHeight="1" hidden="1">
      <c r="A339" s="136" t="s">
        <v>212</v>
      </c>
      <c r="B339" s="137"/>
      <c r="C339" s="137"/>
      <c r="D339" s="137"/>
      <c r="E339" s="137"/>
      <c r="F339" s="137"/>
      <c r="G339" s="138"/>
      <c r="H339" s="85" t="e">
        <f>SUM(H338)</f>
        <v>#REF!</v>
      </c>
      <c r="I339" s="85" t="e">
        <f>SUM(I338)</f>
        <v>#REF!</v>
      </c>
      <c r="J339" s="85" t="e">
        <f>SUM(J338)</f>
        <v>#REF!</v>
      </c>
    </row>
    <row r="340" spans="1:10" ht="21" customHeight="1" hidden="1">
      <c r="A340" s="142"/>
      <c r="B340" s="143" t="s">
        <v>22</v>
      </c>
      <c r="C340" s="144" t="s">
        <v>141</v>
      </c>
      <c r="D340" s="144" t="s">
        <v>213</v>
      </c>
      <c r="E340" s="144" t="s">
        <v>40</v>
      </c>
      <c r="F340" s="144" t="s">
        <v>80</v>
      </c>
      <c r="G340" s="143"/>
      <c r="H340" s="48" t="e">
        <f>#REF!</f>
        <v>#REF!</v>
      </c>
      <c r="I340" s="145" t="e">
        <f>#REF!</f>
        <v>#REF!</v>
      </c>
      <c r="J340" s="145" t="e">
        <f>#REF!</f>
        <v>#REF!</v>
      </c>
    </row>
    <row r="341" spans="1:10" ht="21" customHeight="1" hidden="1">
      <c r="A341" s="136" t="s">
        <v>214</v>
      </c>
      <c r="B341" s="137"/>
      <c r="C341" s="137"/>
      <c r="D341" s="137"/>
      <c r="E341" s="137"/>
      <c r="F341" s="137"/>
      <c r="G341" s="138"/>
      <c r="H341" s="85" t="e">
        <f>SUM(H340)</f>
        <v>#REF!</v>
      </c>
      <c r="I341" s="85" t="e">
        <f>SUM(I340)</f>
        <v>#REF!</v>
      </c>
      <c r="J341" s="85" t="e">
        <f>SUM(J340)</f>
        <v>#REF!</v>
      </c>
    </row>
    <row r="342" spans="1:10" ht="21" customHeight="1" hidden="1">
      <c r="A342" s="142"/>
      <c r="B342" s="143" t="s">
        <v>22</v>
      </c>
      <c r="C342" s="144" t="s">
        <v>23</v>
      </c>
      <c r="D342" s="144" t="s">
        <v>215</v>
      </c>
      <c r="E342" s="144" t="s">
        <v>107</v>
      </c>
      <c r="F342" s="144" t="s">
        <v>129</v>
      </c>
      <c r="G342" s="143"/>
      <c r="H342" s="48" t="e">
        <f>#REF!</f>
        <v>#REF!</v>
      </c>
      <c r="I342" s="48" t="e">
        <f>#REF!</f>
        <v>#REF!</v>
      </c>
      <c r="J342" s="48" t="e">
        <f>#REF!</f>
        <v>#REF!</v>
      </c>
    </row>
    <row r="343" spans="1:10" ht="21" customHeight="1" hidden="1">
      <c r="A343" s="136" t="s">
        <v>216</v>
      </c>
      <c r="B343" s="137"/>
      <c r="C343" s="137"/>
      <c r="D343" s="137"/>
      <c r="E343" s="137"/>
      <c r="F343" s="137"/>
      <c r="G343" s="138"/>
      <c r="H343" s="85" t="e">
        <f>H342</f>
        <v>#REF!</v>
      </c>
      <c r="I343" s="85" t="e">
        <f>I342</f>
        <v>#REF!</v>
      </c>
      <c r="J343" s="85" t="e">
        <f>J342</f>
        <v>#REF!</v>
      </c>
    </row>
    <row r="344" spans="1:14" s="150" customFormat="1" ht="21" customHeight="1" hidden="1">
      <c r="A344" s="146" t="s">
        <v>19</v>
      </c>
      <c r="B344" s="147"/>
      <c r="C344" s="147"/>
      <c r="D344" s="147"/>
      <c r="E344" s="147"/>
      <c r="F344" s="147"/>
      <c r="G344" s="148"/>
      <c r="H344" s="149" t="e">
        <f>H281+H285+H288+H295+H298+H302+H313+H315+H317+H320+H323+H325+H327+H330+H333+H335+H337+H339+H341+H343</f>
        <v>#REF!</v>
      </c>
      <c r="I344" s="149" t="e">
        <f>I281+I285+I288+I295+I298+I302+I313+I315+I317+I320+I323+I325+I327+I330+I333+I335+I337+I339+I341+I343</f>
        <v>#REF!</v>
      </c>
      <c r="J344" s="149" t="e">
        <f>J281+J285+J288+J295+J298+J302+J313+J315+J317+J320+J323+J325+J327+J330+J333+J335+J337+J339+J341+J343</f>
        <v>#REF!</v>
      </c>
      <c r="L344" s="151"/>
      <c r="M344" s="151"/>
      <c r="N344" s="151"/>
    </row>
    <row r="345" spans="1:14" s="150" customFormat="1" ht="20.25" customHeight="1" hidden="1">
      <c r="A345" s="152" t="s">
        <v>217</v>
      </c>
      <c r="B345" s="153"/>
      <c r="C345" s="153"/>
      <c r="D345" s="153"/>
      <c r="E345" s="153"/>
      <c r="F345" s="153"/>
      <c r="G345" s="154"/>
      <c r="H345" s="155" t="e">
        <f>H275+H344</f>
        <v>#REF!</v>
      </c>
      <c r="I345" s="155" t="e">
        <f>I275+I344</f>
        <v>#REF!</v>
      </c>
      <c r="J345" s="155" t="e">
        <f>J275+J344</f>
        <v>#REF!</v>
      </c>
      <c r="L345" s="151"/>
      <c r="M345" s="151"/>
      <c r="N345" s="151"/>
    </row>
    <row r="346" ht="1.5" customHeight="1" hidden="1"/>
    <row r="347" spans="1:10" ht="21" customHeight="1" hidden="1">
      <c r="A347" s="41" t="s">
        <v>218</v>
      </c>
      <c r="B347" s="42"/>
      <c r="C347" s="42"/>
      <c r="D347" s="42"/>
      <c r="E347" s="42"/>
      <c r="F347" s="42"/>
      <c r="G347" s="42"/>
      <c r="H347" s="42"/>
      <c r="I347" s="156"/>
      <c r="J347" s="156"/>
    </row>
    <row r="348" spans="1:10" ht="21" customHeight="1" hidden="1">
      <c r="A348" s="88"/>
      <c r="B348" s="47" t="s">
        <v>22</v>
      </c>
      <c r="C348" s="46" t="s">
        <v>23</v>
      </c>
      <c r="D348" s="47" t="s">
        <v>24</v>
      </c>
      <c r="E348" s="46" t="s">
        <v>219</v>
      </c>
      <c r="F348" s="47" t="s">
        <v>220</v>
      </c>
      <c r="G348" s="46"/>
      <c r="H348" s="73"/>
      <c r="I348" s="63"/>
      <c r="J348" s="63"/>
    </row>
    <row r="349" spans="1:10" ht="36" customHeight="1" hidden="1">
      <c r="A349" s="64"/>
      <c r="B349" s="53" t="s">
        <v>22</v>
      </c>
      <c r="C349" s="52" t="s">
        <v>23</v>
      </c>
      <c r="D349" s="47" t="s">
        <v>24</v>
      </c>
      <c r="E349" s="52" t="s">
        <v>219</v>
      </c>
      <c r="F349" s="47" t="s">
        <v>220</v>
      </c>
      <c r="G349" s="52"/>
      <c r="H349" s="48"/>
      <c r="I349" s="65"/>
      <c r="J349" s="65"/>
    </row>
    <row r="350" spans="1:10" ht="21" customHeight="1" hidden="1">
      <c r="A350" s="64"/>
      <c r="B350" s="53" t="s">
        <v>22</v>
      </c>
      <c r="C350" s="52" t="s">
        <v>23</v>
      </c>
      <c r="D350" s="47" t="s">
        <v>24</v>
      </c>
      <c r="E350" s="62" t="s">
        <v>219</v>
      </c>
      <c r="F350" s="47" t="s">
        <v>220</v>
      </c>
      <c r="G350" s="52"/>
      <c r="H350" s="48"/>
      <c r="I350" s="65"/>
      <c r="J350" s="65"/>
    </row>
    <row r="351" spans="1:10" ht="21" customHeight="1" hidden="1">
      <c r="A351" s="64"/>
      <c r="B351" s="53" t="s">
        <v>22</v>
      </c>
      <c r="C351" s="52" t="s">
        <v>23</v>
      </c>
      <c r="D351" s="47" t="s">
        <v>24</v>
      </c>
      <c r="E351" s="62" t="s">
        <v>219</v>
      </c>
      <c r="F351" s="47" t="s">
        <v>220</v>
      </c>
      <c r="G351" s="52"/>
      <c r="H351" s="157"/>
      <c r="I351" s="65"/>
      <c r="J351" s="65"/>
    </row>
    <row r="352" spans="1:10" ht="21" customHeight="1" hidden="1">
      <c r="A352" s="64"/>
      <c r="B352" s="53" t="s">
        <v>22</v>
      </c>
      <c r="C352" s="52" t="s">
        <v>23</v>
      </c>
      <c r="D352" s="47" t="s">
        <v>24</v>
      </c>
      <c r="E352" s="62" t="s">
        <v>219</v>
      </c>
      <c r="F352" s="47" t="s">
        <v>220</v>
      </c>
      <c r="G352" s="52"/>
      <c r="H352" s="157"/>
      <c r="I352" s="65"/>
      <c r="J352" s="65"/>
    </row>
    <row r="353" spans="1:10" ht="21" customHeight="1" hidden="1">
      <c r="A353" s="64"/>
      <c r="B353" s="53" t="s">
        <v>22</v>
      </c>
      <c r="C353" s="52" t="s">
        <v>23</v>
      </c>
      <c r="D353" s="47" t="s">
        <v>24</v>
      </c>
      <c r="E353" s="62" t="s">
        <v>219</v>
      </c>
      <c r="F353" s="47" t="s">
        <v>220</v>
      </c>
      <c r="G353" s="52"/>
      <c r="H353" s="48"/>
      <c r="I353" s="65"/>
      <c r="J353" s="65"/>
    </row>
    <row r="354" spans="1:10" ht="21" customHeight="1" hidden="1">
      <c r="A354" s="64"/>
      <c r="B354" s="53" t="s">
        <v>22</v>
      </c>
      <c r="C354" s="52" t="s">
        <v>23</v>
      </c>
      <c r="D354" s="47" t="s">
        <v>24</v>
      </c>
      <c r="E354" s="62" t="s">
        <v>219</v>
      </c>
      <c r="F354" s="47" t="s">
        <v>220</v>
      </c>
      <c r="G354" s="52"/>
      <c r="H354" s="48"/>
      <c r="I354" s="65"/>
      <c r="J354" s="65"/>
    </row>
    <row r="355" spans="1:10" ht="21" customHeight="1" hidden="1">
      <c r="A355" s="64"/>
      <c r="B355" s="53" t="s">
        <v>22</v>
      </c>
      <c r="C355" s="52" t="s">
        <v>23</v>
      </c>
      <c r="D355" s="47" t="s">
        <v>24</v>
      </c>
      <c r="E355" s="62" t="s">
        <v>219</v>
      </c>
      <c r="F355" s="47" t="s">
        <v>220</v>
      </c>
      <c r="G355" s="52"/>
      <c r="H355" s="48"/>
      <c r="I355" s="65"/>
      <c r="J355" s="65"/>
    </row>
    <row r="356" spans="1:10" ht="34.5" customHeight="1" hidden="1">
      <c r="A356" s="64"/>
      <c r="B356" s="53" t="s">
        <v>22</v>
      </c>
      <c r="C356" s="52" t="s">
        <v>23</v>
      </c>
      <c r="D356" s="47" t="s">
        <v>110</v>
      </c>
      <c r="E356" s="62" t="s">
        <v>219</v>
      </c>
      <c r="F356" s="47" t="s">
        <v>220</v>
      </c>
      <c r="G356" s="52"/>
      <c r="H356" s="48"/>
      <c r="I356" s="65"/>
      <c r="J356" s="65"/>
    </row>
    <row r="357" spans="1:10" ht="3" customHeight="1" hidden="1">
      <c r="A357" s="158" t="s">
        <v>221</v>
      </c>
      <c r="B357" s="159"/>
      <c r="C357" s="159"/>
      <c r="D357" s="159"/>
      <c r="E357" s="159"/>
      <c r="F357" s="159"/>
      <c r="G357" s="160"/>
      <c r="H357" s="85">
        <f>SUM(H348:H356)</f>
        <v>0</v>
      </c>
      <c r="I357" s="85">
        <f>SUM(I348:I356)</f>
        <v>0</v>
      </c>
      <c r="J357" s="85">
        <f>SUM(J348:J356)</f>
        <v>0</v>
      </c>
    </row>
    <row r="358" spans="1:10" ht="21" customHeight="1" hidden="1">
      <c r="A358" s="41" t="s">
        <v>222</v>
      </c>
      <c r="B358" s="42"/>
      <c r="C358" s="42"/>
      <c r="D358" s="42"/>
      <c r="E358" s="42"/>
      <c r="F358" s="42"/>
      <c r="G358" s="42"/>
      <c r="H358" s="42"/>
      <c r="I358" s="156"/>
      <c r="J358" s="156"/>
    </row>
    <row r="359" spans="1:10" ht="21" customHeight="1" hidden="1">
      <c r="A359" s="64"/>
      <c r="B359" s="53" t="s">
        <v>22</v>
      </c>
      <c r="C359" s="52" t="s">
        <v>23</v>
      </c>
      <c r="D359" s="53" t="s">
        <v>122</v>
      </c>
      <c r="E359" s="52" t="s">
        <v>219</v>
      </c>
      <c r="F359" s="53" t="s">
        <v>220</v>
      </c>
      <c r="G359" s="52"/>
      <c r="H359" s="48"/>
      <c r="I359" s="63"/>
      <c r="J359" s="63"/>
    </row>
    <row r="360" spans="1:10" ht="21" customHeight="1" hidden="1">
      <c r="A360" s="64"/>
      <c r="B360" s="53" t="s">
        <v>22</v>
      </c>
      <c r="C360" s="52" t="s">
        <v>23</v>
      </c>
      <c r="D360" s="53" t="s">
        <v>125</v>
      </c>
      <c r="E360" s="52" t="s">
        <v>219</v>
      </c>
      <c r="F360" s="53" t="s">
        <v>220</v>
      </c>
      <c r="G360" s="52" t="s">
        <v>126</v>
      </c>
      <c r="H360" s="48"/>
      <c r="I360" s="65"/>
      <c r="J360" s="65"/>
    </row>
    <row r="361" spans="1:10" ht="21" customHeight="1" hidden="1">
      <c r="A361" s="69"/>
      <c r="B361" s="53" t="s">
        <v>22</v>
      </c>
      <c r="C361" s="52" t="s">
        <v>23</v>
      </c>
      <c r="D361" s="53" t="s">
        <v>125</v>
      </c>
      <c r="E361" s="52" t="s">
        <v>219</v>
      </c>
      <c r="F361" s="53" t="s">
        <v>220</v>
      </c>
      <c r="G361" s="52" t="s">
        <v>127</v>
      </c>
      <c r="H361" s="79"/>
      <c r="I361" s="67"/>
      <c r="J361" s="67"/>
    </row>
    <row r="362" spans="1:10" ht="21" customHeight="1" hidden="1">
      <c r="A362" s="69"/>
      <c r="B362" s="70" t="s">
        <v>22</v>
      </c>
      <c r="C362" s="66" t="s">
        <v>23</v>
      </c>
      <c r="D362" s="70" t="s">
        <v>125</v>
      </c>
      <c r="E362" s="66" t="s">
        <v>219</v>
      </c>
      <c r="F362" s="70" t="s">
        <v>220</v>
      </c>
      <c r="G362" s="66" t="s">
        <v>128</v>
      </c>
      <c r="H362" s="79"/>
      <c r="I362" s="67"/>
      <c r="J362" s="67"/>
    </row>
    <row r="363" spans="1:10" ht="21" customHeight="1" hidden="1">
      <c r="A363" s="64"/>
      <c r="B363" s="70" t="s">
        <v>22</v>
      </c>
      <c r="C363" s="66" t="s">
        <v>23</v>
      </c>
      <c r="D363" s="70" t="s">
        <v>125</v>
      </c>
      <c r="E363" s="66" t="s">
        <v>219</v>
      </c>
      <c r="F363" s="70" t="s">
        <v>220</v>
      </c>
      <c r="G363" s="66" t="s">
        <v>130</v>
      </c>
      <c r="H363" s="48"/>
      <c r="I363" s="65"/>
      <c r="J363" s="65"/>
    </row>
    <row r="364" spans="1:10" ht="21" customHeight="1" hidden="1">
      <c r="A364" s="69"/>
      <c r="B364" s="53" t="s">
        <v>105</v>
      </c>
      <c r="C364" s="52" t="s">
        <v>141</v>
      </c>
      <c r="D364" s="53" t="s">
        <v>142</v>
      </c>
      <c r="E364" s="52" t="s">
        <v>223</v>
      </c>
      <c r="F364" s="53" t="s">
        <v>220</v>
      </c>
      <c r="G364" s="66"/>
      <c r="H364" s="79"/>
      <c r="I364" s="67"/>
      <c r="J364" s="67"/>
    </row>
    <row r="365" spans="1:10" ht="21" customHeight="1" hidden="1">
      <c r="A365" s="158" t="s">
        <v>224</v>
      </c>
      <c r="B365" s="159"/>
      <c r="C365" s="159"/>
      <c r="D365" s="159"/>
      <c r="E365" s="159"/>
      <c r="F365" s="159"/>
      <c r="G365" s="160"/>
      <c r="H365" s="85">
        <f>SUM(H359:H364)</f>
        <v>0</v>
      </c>
      <c r="I365" s="161">
        <f>SUM(I359:I364)</f>
        <v>0</v>
      </c>
      <c r="J365" s="85">
        <f>SUM(J359:J364)</f>
        <v>0</v>
      </c>
    </row>
    <row r="366" spans="1:10" ht="21" customHeight="1" hidden="1">
      <c r="A366" s="158" t="s">
        <v>19</v>
      </c>
      <c r="B366" s="159"/>
      <c r="C366" s="159"/>
      <c r="D366" s="159"/>
      <c r="E366" s="159"/>
      <c r="F366" s="159"/>
      <c r="G366" s="159"/>
      <c r="H366" s="85">
        <f>H357+H365</f>
        <v>0</v>
      </c>
      <c r="I366" s="162">
        <f>I357+I365</f>
        <v>0</v>
      </c>
      <c r="J366" s="85">
        <f>J357+J365</f>
        <v>0</v>
      </c>
    </row>
    <row r="367" ht="16.5" hidden="1" thickBot="1">
      <c r="H367" s="163"/>
    </row>
    <row r="368" ht="16.5" hidden="1" thickBot="1">
      <c r="H368" s="163"/>
    </row>
    <row r="369" spans="1:8" ht="19.5" hidden="1" thickBot="1">
      <c r="A369" s="164" t="s">
        <v>225</v>
      </c>
      <c r="B369" s="165"/>
      <c r="C369" s="165"/>
      <c r="D369" s="165"/>
      <c r="E369" s="165"/>
      <c r="F369" s="166"/>
      <c r="G369" s="166"/>
      <c r="H369" s="167"/>
    </row>
    <row r="370" spans="1:8" ht="19.5" hidden="1" thickBot="1">
      <c r="A370" s="164" t="s">
        <v>226</v>
      </c>
      <c r="B370" s="165"/>
      <c r="C370" s="165"/>
      <c r="D370" s="165"/>
      <c r="E370" s="165"/>
      <c r="F370" s="166"/>
      <c r="G370" s="165" t="s">
        <v>227</v>
      </c>
      <c r="H370" s="167"/>
    </row>
    <row r="371" spans="1:8" ht="19.5" hidden="1" thickBot="1">
      <c r="A371" s="164"/>
      <c r="B371" s="165"/>
      <c r="C371" s="165"/>
      <c r="D371" s="165"/>
      <c r="E371" s="165"/>
      <c r="F371" s="166"/>
      <c r="G371" s="166"/>
      <c r="H371" s="167"/>
    </row>
    <row r="372" spans="8:10" ht="16.5" hidden="1" thickBot="1">
      <c r="H372" s="163"/>
      <c r="I372" s="163"/>
      <c r="J372" s="163"/>
    </row>
    <row r="373" spans="1:10" ht="19.5" hidden="1" thickBot="1">
      <c r="A373" s="164" t="s">
        <v>228</v>
      </c>
      <c r="B373" s="165"/>
      <c r="C373" s="165"/>
      <c r="D373" s="165"/>
      <c r="E373" s="165"/>
      <c r="F373" s="166"/>
      <c r="G373" s="166"/>
      <c r="H373" s="167"/>
      <c r="I373" s="167"/>
      <c r="J373" s="167"/>
    </row>
    <row r="374" spans="1:10" ht="19.5" hidden="1" thickBot="1">
      <c r="A374" s="164" t="s">
        <v>229</v>
      </c>
      <c r="B374" s="165"/>
      <c r="C374" s="165"/>
      <c r="D374" s="165"/>
      <c r="E374" s="165"/>
      <c r="F374" s="168"/>
      <c r="G374" s="166"/>
      <c r="H374" s="167"/>
      <c r="I374" s="167"/>
      <c r="J374" s="167"/>
    </row>
    <row r="375" ht="16.5" hidden="1" thickBot="1">
      <c r="H375" s="163"/>
    </row>
    <row r="376" ht="16.5" hidden="1" thickBot="1">
      <c r="H376" s="163"/>
    </row>
    <row r="377" ht="16.5" hidden="1" thickBot="1">
      <c r="H377" s="163"/>
    </row>
    <row r="378" ht="16.5" hidden="1" thickBot="1">
      <c r="H378" s="163"/>
    </row>
    <row r="379" ht="16.5" hidden="1" thickBot="1">
      <c r="H379" s="163"/>
    </row>
    <row r="380" ht="16.5" hidden="1" thickBot="1">
      <c r="H380" s="163"/>
    </row>
    <row r="381" ht="16.5" hidden="1" thickBot="1">
      <c r="H381" s="163"/>
    </row>
    <row r="382" ht="16.5" hidden="1" thickBot="1">
      <c r="H382" s="163"/>
    </row>
    <row r="383" ht="16.5" hidden="1" thickBot="1">
      <c r="H383" s="163"/>
    </row>
    <row r="384" ht="16.5" hidden="1" thickBot="1">
      <c r="H384" s="163"/>
    </row>
    <row r="385" ht="16.5" hidden="1" thickBot="1">
      <c r="H385" s="163"/>
    </row>
    <row r="386" ht="16.5" hidden="1" thickBot="1">
      <c r="H386" s="163"/>
    </row>
    <row r="387" ht="16.5" hidden="1" thickBot="1">
      <c r="H387" s="163"/>
    </row>
    <row r="388" ht="16.5" hidden="1" thickBot="1">
      <c r="H388" s="163"/>
    </row>
    <row r="389" ht="16.5" hidden="1" thickBot="1">
      <c r="H389" s="163"/>
    </row>
    <row r="390" ht="16.5" hidden="1" thickBot="1">
      <c r="H390" s="163"/>
    </row>
    <row r="391" ht="16.5" hidden="1" thickBot="1">
      <c r="H391" s="163"/>
    </row>
    <row r="392" ht="16.5" hidden="1" thickBot="1">
      <c r="H392" s="163"/>
    </row>
    <row r="393" ht="16.5" hidden="1" thickBot="1">
      <c r="H393" s="163"/>
    </row>
    <row r="394" ht="16.5" hidden="1" thickBot="1">
      <c r="H394" s="163"/>
    </row>
    <row r="395" ht="16.5" hidden="1" thickBot="1">
      <c r="H395" s="163"/>
    </row>
    <row r="396" ht="16.5" hidden="1" thickBot="1">
      <c r="H396" s="163"/>
    </row>
    <row r="397" ht="16.5" hidden="1" thickBot="1">
      <c r="H397" s="163"/>
    </row>
    <row r="398" ht="16.5" hidden="1" thickBot="1">
      <c r="H398" s="163"/>
    </row>
    <row r="399" ht="16.5" hidden="1" thickBot="1">
      <c r="H399" s="163"/>
    </row>
    <row r="400" ht="16.5" hidden="1" thickBot="1">
      <c r="H400" s="163"/>
    </row>
    <row r="401" ht="16.5" hidden="1" thickBot="1">
      <c r="H401" s="163"/>
    </row>
    <row r="402" ht="16.5" hidden="1" thickBot="1">
      <c r="H402" s="163"/>
    </row>
    <row r="403" ht="16.5" hidden="1" thickBot="1">
      <c r="H403" s="163"/>
    </row>
    <row r="404" ht="16.5" hidden="1" thickBot="1">
      <c r="H404" s="163"/>
    </row>
    <row r="405" ht="16.5" hidden="1" thickBot="1">
      <c r="H405" s="163"/>
    </row>
    <row r="406" ht="16.5" hidden="1" thickBot="1">
      <c r="H406" s="163"/>
    </row>
    <row r="407" ht="16.5" hidden="1" thickBot="1">
      <c r="H407" s="163"/>
    </row>
    <row r="408" ht="16.5" hidden="1" thickBot="1">
      <c r="H408" s="163"/>
    </row>
    <row r="409" ht="16.5" hidden="1" thickBot="1">
      <c r="H409" s="163"/>
    </row>
    <row r="410" ht="16.5" hidden="1" thickBot="1">
      <c r="H410" s="163"/>
    </row>
    <row r="411" ht="16.5" hidden="1" thickBot="1">
      <c r="H411" s="163"/>
    </row>
    <row r="412" ht="16.5" hidden="1" thickBot="1">
      <c r="H412" s="163"/>
    </row>
    <row r="413" ht="16.5" hidden="1" thickBot="1">
      <c r="H413" s="163"/>
    </row>
    <row r="414" ht="16.5" hidden="1" thickBot="1">
      <c r="H414" s="163"/>
    </row>
    <row r="415" ht="16.5" hidden="1" thickBot="1">
      <c r="H415" s="163"/>
    </row>
    <row r="416" ht="16.5" hidden="1" thickBot="1">
      <c r="H416" s="163"/>
    </row>
    <row r="417" ht="16.5" hidden="1" thickBot="1">
      <c r="H417" s="163"/>
    </row>
    <row r="418" ht="16.5" hidden="1" thickBot="1">
      <c r="H418" s="163"/>
    </row>
    <row r="419" ht="16.5" hidden="1" thickBot="1">
      <c r="H419" s="163"/>
    </row>
    <row r="420" ht="16.5" hidden="1" thickBot="1">
      <c r="H420" s="163"/>
    </row>
    <row r="421" ht="16.5" hidden="1" thickBot="1">
      <c r="H421" s="163"/>
    </row>
    <row r="422" ht="16.5" hidden="1" thickBot="1">
      <c r="H422" s="163"/>
    </row>
    <row r="423" ht="16.5" hidden="1" thickBot="1">
      <c r="H423" s="163"/>
    </row>
    <row r="424" ht="16.5" hidden="1" thickBot="1">
      <c r="H424" s="163"/>
    </row>
    <row r="425" ht="16.5" hidden="1" thickBot="1">
      <c r="H425" s="163"/>
    </row>
    <row r="426" ht="16.5" hidden="1" thickBot="1">
      <c r="H426" s="163"/>
    </row>
    <row r="427" ht="16.5" hidden="1" thickBot="1">
      <c r="H427" s="163"/>
    </row>
    <row r="428" ht="16.5" hidden="1" thickBot="1">
      <c r="H428" s="163"/>
    </row>
    <row r="429" ht="16.5" hidden="1" thickBot="1">
      <c r="H429" s="163"/>
    </row>
    <row r="430" ht="16.5" hidden="1" thickBot="1">
      <c r="H430" s="163"/>
    </row>
    <row r="431" ht="16.5" hidden="1" thickBot="1">
      <c r="H431" s="163"/>
    </row>
    <row r="432" ht="16.5" hidden="1" thickBot="1">
      <c r="H432" s="163"/>
    </row>
    <row r="433" ht="16.5" hidden="1" thickBot="1">
      <c r="H433" s="163"/>
    </row>
    <row r="434" ht="16.5" hidden="1" thickBot="1">
      <c r="H434" s="163"/>
    </row>
    <row r="435" ht="16.5" hidden="1" thickBot="1">
      <c r="H435" s="163"/>
    </row>
    <row r="436" ht="16.5" hidden="1" thickBot="1">
      <c r="H436" s="163"/>
    </row>
    <row r="437" ht="16.5" hidden="1" thickBot="1">
      <c r="H437" s="163"/>
    </row>
    <row r="438" ht="16.5" hidden="1" thickBot="1">
      <c r="H438" s="163"/>
    </row>
    <row r="439" ht="16.5" hidden="1" thickBot="1">
      <c r="H439" s="163"/>
    </row>
    <row r="440" ht="16.5" hidden="1" thickBot="1">
      <c r="H440" s="163"/>
    </row>
    <row r="441" ht="16.5" hidden="1" thickBot="1">
      <c r="H441" s="163"/>
    </row>
    <row r="442" ht="16.5" hidden="1" thickBot="1">
      <c r="H442" s="163"/>
    </row>
    <row r="443" ht="16.5" hidden="1" thickBot="1">
      <c r="H443" s="163"/>
    </row>
    <row r="444" ht="16.5" hidden="1" thickBot="1">
      <c r="H444" s="163"/>
    </row>
    <row r="445" ht="16.5" hidden="1" thickBot="1">
      <c r="H445" s="163"/>
    </row>
    <row r="446" ht="16.5" hidden="1" thickBot="1">
      <c r="H446" s="163"/>
    </row>
    <row r="447" ht="16.5" hidden="1" thickBot="1">
      <c r="H447" s="163"/>
    </row>
    <row r="448" ht="16.5" hidden="1" thickBot="1">
      <c r="H448" s="163"/>
    </row>
    <row r="449" ht="16.5" hidden="1" thickBot="1">
      <c r="H449" s="163"/>
    </row>
    <row r="450" ht="16.5" hidden="1" thickBot="1">
      <c r="H450" s="163"/>
    </row>
    <row r="451" ht="16.5" hidden="1" thickBot="1">
      <c r="H451" s="163"/>
    </row>
    <row r="452" ht="16.5" hidden="1" thickBot="1">
      <c r="H452" s="163"/>
    </row>
    <row r="453" ht="16.5" hidden="1" thickBot="1">
      <c r="H453" s="163"/>
    </row>
    <row r="454" ht="16.5" hidden="1" thickBot="1">
      <c r="H454" s="163"/>
    </row>
    <row r="455" ht="16.5" hidden="1" thickBot="1">
      <c r="H455" s="163"/>
    </row>
    <row r="456" ht="16.5" hidden="1" thickBot="1">
      <c r="H456" s="163"/>
    </row>
    <row r="457" ht="16.5" hidden="1" thickBot="1">
      <c r="H457" s="163"/>
    </row>
    <row r="458" ht="16.5" hidden="1" thickBot="1">
      <c r="H458" s="163"/>
    </row>
    <row r="459" ht="16.5" hidden="1" thickBot="1">
      <c r="H459" s="163"/>
    </row>
    <row r="460" ht="16.5" hidden="1" thickBot="1">
      <c r="H460" s="163"/>
    </row>
    <row r="461" ht="16.5" hidden="1" thickBot="1">
      <c r="H461" s="163"/>
    </row>
    <row r="462" ht="16.5" hidden="1" thickBot="1">
      <c r="H462" s="163"/>
    </row>
    <row r="463" ht="16.5" hidden="1" thickBot="1">
      <c r="H463" s="163"/>
    </row>
    <row r="464" ht="16.5" hidden="1" thickBot="1">
      <c r="H464" s="163"/>
    </row>
    <row r="465" ht="16.5" hidden="1" thickBot="1">
      <c r="H465" s="163"/>
    </row>
    <row r="466" ht="16.5" hidden="1" thickBot="1">
      <c r="H466" s="163"/>
    </row>
    <row r="467" ht="16.5" hidden="1" thickBot="1">
      <c r="H467" s="163"/>
    </row>
    <row r="468" ht="16.5" hidden="1" thickBot="1">
      <c r="H468" s="163"/>
    </row>
    <row r="469" ht="16.5" hidden="1" thickBot="1">
      <c r="H469" s="163"/>
    </row>
    <row r="470" ht="16.5" hidden="1" thickBot="1">
      <c r="H470" s="163"/>
    </row>
    <row r="471" ht="16.5" hidden="1" thickBot="1">
      <c r="H471" s="163"/>
    </row>
    <row r="472" spans="1:14" ht="21" customHeight="1" thickBot="1">
      <c r="A472" s="41" t="s">
        <v>230</v>
      </c>
      <c r="B472" s="42"/>
      <c r="C472" s="42"/>
      <c r="D472" s="42"/>
      <c r="E472" s="42"/>
      <c r="F472" s="42"/>
      <c r="G472" s="42"/>
      <c r="H472" s="169"/>
      <c r="I472" s="170"/>
      <c r="J472" s="171"/>
      <c r="L472" s="20"/>
      <c r="M472" s="20"/>
      <c r="N472" s="20"/>
    </row>
    <row r="473" spans="1:14" ht="30" customHeight="1">
      <c r="A473" s="88" t="s">
        <v>21</v>
      </c>
      <c r="B473" s="47" t="s">
        <v>22</v>
      </c>
      <c r="C473" s="46" t="s">
        <v>23</v>
      </c>
      <c r="D473" s="47" t="s">
        <v>231</v>
      </c>
      <c r="E473" s="46" t="s">
        <v>25</v>
      </c>
      <c r="F473" s="47" t="s">
        <v>26</v>
      </c>
      <c r="G473" s="46" t="s">
        <v>232</v>
      </c>
      <c r="H473" s="172">
        <v>420000</v>
      </c>
      <c r="I473" s="49">
        <v>420000</v>
      </c>
      <c r="J473" s="50">
        <v>420000</v>
      </c>
      <c r="L473" s="20"/>
      <c r="M473" s="20"/>
      <c r="N473" s="20"/>
    </row>
    <row r="474" spans="1:14" ht="30" customHeight="1">
      <c r="A474" s="64" t="s">
        <v>29</v>
      </c>
      <c r="B474" s="53" t="s">
        <v>22</v>
      </c>
      <c r="C474" s="52" t="s">
        <v>23</v>
      </c>
      <c r="D474" s="47" t="s">
        <v>231</v>
      </c>
      <c r="E474" s="52" t="s">
        <v>30</v>
      </c>
      <c r="F474" s="53" t="s">
        <v>31</v>
      </c>
      <c r="G474" s="52" t="s">
        <v>232</v>
      </c>
      <c r="H474" s="145">
        <v>126840</v>
      </c>
      <c r="I474" s="54">
        <v>126840</v>
      </c>
      <c r="J474" s="55">
        <v>126840</v>
      </c>
      <c r="L474" s="20"/>
      <c r="M474" s="20"/>
      <c r="N474" s="20"/>
    </row>
    <row r="475" spans="1:14" ht="34.5" customHeight="1" thickBot="1">
      <c r="A475" s="51" t="s">
        <v>233</v>
      </c>
      <c r="B475" s="52" t="s">
        <v>22</v>
      </c>
      <c r="C475" s="52" t="s">
        <v>23</v>
      </c>
      <c r="D475" s="52" t="s">
        <v>234</v>
      </c>
      <c r="E475" s="53" t="s">
        <v>40</v>
      </c>
      <c r="F475" s="52" t="s">
        <v>48</v>
      </c>
      <c r="G475" s="53" t="s">
        <v>235</v>
      </c>
      <c r="H475" s="145">
        <v>131556.11</v>
      </c>
      <c r="I475" s="54">
        <v>131556.11</v>
      </c>
      <c r="J475" s="55">
        <v>131556.11</v>
      </c>
      <c r="L475" s="20"/>
      <c r="M475" s="20"/>
      <c r="N475" s="20"/>
    </row>
    <row r="476" spans="1:14" ht="21" customHeight="1" hidden="1">
      <c r="A476" s="51" t="s">
        <v>83</v>
      </c>
      <c r="B476" s="52" t="s">
        <v>22</v>
      </c>
      <c r="C476" s="52" t="s">
        <v>23</v>
      </c>
      <c r="D476" s="52" t="s">
        <v>234</v>
      </c>
      <c r="E476" s="53" t="s">
        <v>40</v>
      </c>
      <c r="F476" s="52" t="s">
        <v>84</v>
      </c>
      <c r="G476" s="53" t="s">
        <v>235</v>
      </c>
      <c r="H476" s="173"/>
      <c r="I476" s="54"/>
      <c r="J476" s="55"/>
      <c r="L476" s="20"/>
      <c r="M476" s="20"/>
      <c r="N476" s="20"/>
    </row>
    <row r="477" spans="1:14" ht="21" customHeight="1" thickBot="1">
      <c r="A477" s="82" t="s">
        <v>236</v>
      </c>
      <c r="B477" s="83"/>
      <c r="C477" s="83"/>
      <c r="D477" s="83"/>
      <c r="E477" s="83"/>
      <c r="F477" s="83"/>
      <c r="G477" s="84"/>
      <c r="H477" s="85">
        <f>H473+H474+H475+H476</f>
        <v>678396.11</v>
      </c>
      <c r="I477" s="85">
        <f>I473+I474+I475+I476</f>
        <v>678396.11</v>
      </c>
      <c r="J477" s="85">
        <f>J473+J474+J475+J476</f>
        <v>678396.11</v>
      </c>
      <c r="L477" s="20"/>
      <c r="M477" s="20"/>
      <c r="N477" s="20"/>
    </row>
    <row r="478" ht="15.75">
      <c r="H478" s="163"/>
    </row>
    <row r="479" ht="15.75">
      <c r="H479" s="163"/>
    </row>
    <row r="480" spans="1:18" s="175" customFormat="1" ht="18.75" customHeight="1">
      <c r="A480" s="174" t="s">
        <v>237</v>
      </c>
      <c r="B480" s="174"/>
      <c r="C480" s="174"/>
      <c r="D480" s="174"/>
      <c r="E480" s="174"/>
      <c r="F480" s="174"/>
      <c r="G480" s="174"/>
      <c r="H480" s="174"/>
      <c r="I480" s="174"/>
      <c r="J480" s="174"/>
      <c r="K480" s="174"/>
      <c r="L480" s="174"/>
      <c r="M480" s="174"/>
      <c r="N480" s="174"/>
      <c r="O480" s="174"/>
      <c r="P480" s="174"/>
      <c r="Q480" s="174"/>
      <c r="R480" s="174"/>
    </row>
    <row r="481" s="175" customFormat="1" ht="18.75">
      <c r="A481" s="175" t="s">
        <v>238</v>
      </c>
    </row>
    <row r="482" spans="1:18" s="175" customFormat="1" ht="18.75">
      <c r="A482" s="176"/>
      <c r="B482" s="176"/>
      <c r="C482" s="176"/>
      <c r="D482" s="176"/>
      <c r="E482" s="176"/>
      <c r="F482" s="176"/>
      <c r="G482" s="176"/>
      <c r="H482" s="176"/>
      <c r="I482" s="176"/>
      <c r="J482" s="176"/>
      <c r="K482" s="176"/>
      <c r="L482" s="176"/>
      <c r="M482" s="176"/>
      <c r="N482" s="176"/>
      <c r="O482" s="176"/>
      <c r="P482" s="176"/>
      <c r="Q482" s="176"/>
      <c r="R482" s="176"/>
    </row>
    <row r="483" spans="1:18" s="175" customFormat="1" ht="18.75">
      <c r="A483" s="177"/>
      <c r="B483" s="177"/>
      <c r="C483" s="177"/>
      <c r="D483" s="177"/>
      <c r="E483" s="177"/>
      <c r="F483" s="177"/>
      <c r="G483" s="177"/>
      <c r="H483" s="177"/>
      <c r="I483" s="177"/>
      <c r="J483" s="178"/>
      <c r="K483" s="178"/>
      <c r="L483" s="178"/>
      <c r="M483" s="178"/>
      <c r="N483" s="178"/>
      <c r="O483" s="178"/>
      <c r="P483" s="178"/>
      <c r="Q483" s="178"/>
      <c r="R483" s="178"/>
    </row>
    <row r="484" spans="1:18" s="175" customFormat="1" ht="22.5" customHeight="1">
      <c r="A484" s="179" t="s">
        <v>239</v>
      </c>
      <c r="B484" s="179"/>
      <c r="C484" s="179"/>
      <c r="D484" s="179"/>
      <c r="E484" s="179"/>
      <c r="F484" s="179"/>
      <c r="G484" s="179"/>
      <c r="H484" s="179"/>
      <c r="I484" s="179"/>
      <c r="J484" s="179"/>
      <c r="K484" s="179"/>
      <c r="L484" s="179"/>
      <c r="M484" s="179"/>
      <c r="N484" s="179"/>
      <c r="O484" s="179"/>
      <c r="P484" s="179"/>
      <c r="Q484" s="179"/>
      <c r="R484" s="179"/>
    </row>
    <row r="485" spans="1:18" s="175" customFormat="1" ht="18.75">
      <c r="A485" s="176" t="s">
        <v>240</v>
      </c>
      <c r="B485" s="176"/>
      <c r="C485" s="176"/>
      <c r="D485" s="176"/>
      <c r="E485" s="176"/>
      <c r="F485" s="176"/>
      <c r="G485" s="176"/>
      <c r="H485" s="176"/>
      <c r="I485" s="176"/>
      <c r="J485" s="176"/>
      <c r="K485" s="176"/>
      <c r="L485" s="176"/>
      <c r="M485" s="176"/>
      <c r="N485" s="176"/>
      <c r="O485" s="176"/>
      <c r="P485" s="176"/>
      <c r="Q485" s="176"/>
      <c r="R485" s="176"/>
    </row>
    <row r="486" spans="1:18" s="175" customFormat="1" ht="18.75">
      <c r="A486" s="177"/>
      <c r="B486" s="177"/>
      <c r="C486" s="177"/>
      <c r="D486" s="177"/>
      <c r="E486" s="177"/>
      <c r="F486" s="177"/>
      <c r="G486" s="177"/>
      <c r="H486" s="177"/>
      <c r="I486" s="177"/>
      <c r="J486" s="178"/>
      <c r="K486" s="178"/>
      <c r="L486" s="178"/>
      <c r="M486" s="178"/>
      <c r="N486" s="178"/>
      <c r="O486" s="178"/>
      <c r="P486" s="178"/>
      <c r="Q486" s="178"/>
      <c r="R486" s="178"/>
    </row>
    <row r="487" spans="1:31" s="175" customFormat="1" ht="17.25" customHeight="1">
      <c r="A487" s="180" t="s">
        <v>241</v>
      </c>
      <c r="B487" s="180"/>
      <c r="C487" s="180"/>
      <c r="D487" s="181"/>
      <c r="E487" s="182"/>
      <c r="F487" s="182"/>
      <c r="G487" s="182"/>
      <c r="H487" s="182"/>
      <c r="I487" s="182"/>
      <c r="J487" s="182"/>
      <c r="K487" s="182"/>
      <c r="L487" s="183"/>
      <c r="M487" s="183"/>
      <c r="N487" s="184"/>
      <c r="O487" s="182"/>
      <c r="P487" s="182"/>
      <c r="Q487" s="182"/>
      <c r="R487" s="182"/>
      <c r="S487" s="182"/>
      <c r="T487" s="182"/>
      <c r="U487" s="182"/>
      <c r="V487" s="180"/>
      <c r="W487" s="180"/>
      <c r="X487" s="180"/>
      <c r="Y487" s="180"/>
      <c r="Z487" s="180"/>
      <c r="AA487" s="180"/>
      <c r="AB487" s="180"/>
      <c r="AC487" s="4"/>
      <c r="AD487" s="185"/>
      <c r="AE487" s="186"/>
    </row>
    <row r="488" spans="1:31" s="175" customFormat="1" ht="16.5" customHeight="1">
      <c r="A488" s="187" t="s">
        <v>242</v>
      </c>
      <c r="B488" s="187"/>
      <c r="C488" s="187"/>
      <c r="D488" s="187"/>
      <c r="E488" s="187"/>
      <c r="F488" s="187"/>
      <c r="G488" s="187"/>
      <c r="H488" s="187"/>
      <c r="I488" s="187"/>
      <c r="J488" s="187"/>
      <c r="K488" s="187"/>
      <c r="L488" s="187"/>
      <c r="M488" s="187"/>
      <c r="N488" s="187"/>
      <c r="O488" s="187"/>
      <c r="P488" s="187"/>
      <c r="Q488" s="187"/>
      <c r="R488" s="187"/>
      <c r="S488" s="187"/>
      <c r="T488" s="187"/>
      <c r="U488" s="187"/>
      <c r="V488" s="187"/>
      <c r="W488" s="187"/>
      <c r="X488" s="187"/>
      <c r="Y488" s="187"/>
      <c r="Z488" s="187"/>
      <c r="AA488" s="187"/>
      <c r="AB488" s="187"/>
      <c r="AC488" s="4"/>
      <c r="AD488" s="185"/>
      <c r="AE488" s="186"/>
    </row>
    <row r="489" ht="15.75">
      <c r="H489" s="163"/>
    </row>
    <row r="490" ht="15.75">
      <c r="H490" s="163"/>
    </row>
    <row r="491" ht="15.75">
      <c r="H491" s="163"/>
    </row>
    <row r="492" ht="15.75">
      <c r="H492" s="163"/>
    </row>
    <row r="493" ht="15.75">
      <c r="H493" s="163"/>
    </row>
    <row r="494" ht="15.75">
      <c r="H494" s="163"/>
    </row>
    <row r="495" ht="15.75">
      <c r="H495" s="163"/>
    </row>
    <row r="496" ht="15.75">
      <c r="H496" s="163"/>
    </row>
    <row r="497" ht="15.75">
      <c r="H497" s="163"/>
    </row>
    <row r="498" ht="15.75">
      <c r="H498" s="163"/>
    </row>
    <row r="499" ht="15.75">
      <c r="H499" s="163"/>
    </row>
    <row r="500" ht="15.75">
      <c r="H500" s="163"/>
    </row>
    <row r="501" ht="15.75">
      <c r="H501" s="163"/>
    </row>
    <row r="502" ht="15.75">
      <c r="H502" s="163"/>
    </row>
    <row r="503" ht="15.75">
      <c r="H503" s="163"/>
    </row>
    <row r="504" ht="15.75">
      <c r="H504" s="163"/>
    </row>
    <row r="505" ht="15.75">
      <c r="H505" s="163"/>
    </row>
    <row r="506" ht="15.75">
      <c r="H506" s="163"/>
    </row>
    <row r="507" ht="15.75">
      <c r="H507" s="163"/>
    </row>
    <row r="508" ht="15.75">
      <c r="H508" s="163"/>
    </row>
    <row r="509" ht="15.75">
      <c r="H509" s="163"/>
    </row>
    <row r="510" ht="15.75">
      <c r="H510" s="163"/>
    </row>
    <row r="511" ht="15.75">
      <c r="H511" s="163"/>
    </row>
    <row r="512" ht="15.75">
      <c r="H512" s="163"/>
    </row>
    <row r="513" ht="15.75">
      <c r="H513" s="163"/>
    </row>
    <row r="514" ht="15.75">
      <c r="H514" s="163"/>
    </row>
    <row r="515" ht="15.75">
      <c r="H515" s="163"/>
    </row>
    <row r="516" ht="15.75">
      <c r="H516" s="163"/>
    </row>
    <row r="517" ht="15.75">
      <c r="H517" s="163"/>
    </row>
    <row r="518" ht="15.75">
      <c r="H518" s="163"/>
    </row>
    <row r="519" ht="15.75">
      <c r="H519" s="163"/>
    </row>
    <row r="520" ht="15.75">
      <c r="H520" s="163"/>
    </row>
    <row r="521" ht="15.75">
      <c r="H521" s="163"/>
    </row>
    <row r="522" ht="15.75">
      <c r="H522" s="163"/>
    </row>
    <row r="523" ht="15.75">
      <c r="H523" s="163"/>
    </row>
    <row r="524" ht="15.75">
      <c r="H524" s="163"/>
    </row>
    <row r="525" ht="15.75">
      <c r="H525" s="163"/>
    </row>
    <row r="526" ht="15.75">
      <c r="H526" s="163"/>
    </row>
    <row r="527" ht="15.75">
      <c r="H527" s="163"/>
    </row>
    <row r="528" ht="15.75">
      <c r="H528" s="163"/>
    </row>
    <row r="529" ht="15.75">
      <c r="H529" s="163"/>
    </row>
    <row r="530" ht="15.75">
      <c r="H530" s="163"/>
    </row>
    <row r="531" ht="15.75">
      <c r="H531" s="163"/>
    </row>
    <row r="532" ht="15.75">
      <c r="H532" s="163"/>
    </row>
    <row r="533" ht="15.75">
      <c r="H533" s="163"/>
    </row>
    <row r="534" ht="15.75">
      <c r="H534" s="163"/>
    </row>
    <row r="535" ht="15.75">
      <c r="H535" s="163"/>
    </row>
    <row r="536" ht="15.75">
      <c r="H536" s="163"/>
    </row>
    <row r="537" ht="15.75">
      <c r="H537" s="163"/>
    </row>
    <row r="538" ht="15.75">
      <c r="H538" s="163"/>
    </row>
    <row r="539" ht="15.75">
      <c r="H539" s="163"/>
    </row>
    <row r="540" ht="15.75">
      <c r="H540" s="163"/>
    </row>
    <row r="541" ht="15.75">
      <c r="H541" s="163"/>
    </row>
    <row r="542" ht="15.75">
      <c r="H542" s="163"/>
    </row>
    <row r="543" ht="15.75">
      <c r="H543" s="163"/>
    </row>
    <row r="544" ht="15.75">
      <c r="H544" s="163"/>
    </row>
    <row r="545" ht="15.75">
      <c r="H545" s="163"/>
    </row>
    <row r="546" ht="15.75">
      <c r="H546" s="163"/>
    </row>
    <row r="547" ht="15.75">
      <c r="H547" s="163"/>
    </row>
    <row r="548" ht="15.75">
      <c r="H548" s="163"/>
    </row>
    <row r="549" ht="15.75">
      <c r="H549" s="163"/>
    </row>
    <row r="550" ht="15.75">
      <c r="H550" s="163"/>
    </row>
    <row r="551" ht="15.75">
      <c r="H551" s="163"/>
    </row>
    <row r="552" ht="15.75">
      <c r="H552" s="163"/>
    </row>
    <row r="553" ht="15.75">
      <c r="H553" s="163"/>
    </row>
    <row r="554" ht="15.75">
      <c r="H554" s="163"/>
    </row>
    <row r="555" ht="15.75">
      <c r="H555" s="163"/>
    </row>
    <row r="556" ht="15.75">
      <c r="H556" s="163"/>
    </row>
    <row r="557" ht="15.75">
      <c r="H557" s="163"/>
    </row>
    <row r="558" ht="15.75">
      <c r="H558" s="163"/>
    </row>
    <row r="559" ht="15.75">
      <c r="H559" s="163"/>
    </row>
    <row r="560" ht="15.75">
      <c r="H560" s="163"/>
    </row>
    <row r="561" ht="15.75">
      <c r="H561" s="163"/>
    </row>
    <row r="562" ht="15.75">
      <c r="H562" s="163"/>
    </row>
    <row r="563" ht="15.75">
      <c r="H563" s="163"/>
    </row>
    <row r="564" ht="15.75">
      <c r="H564" s="163"/>
    </row>
    <row r="565" ht="15.75">
      <c r="H565" s="163"/>
    </row>
    <row r="566" ht="15.75">
      <c r="H566" s="163"/>
    </row>
    <row r="567" ht="15.75">
      <c r="H567" s="163"/>
    </row>
    <row r="568" ht="15.75">
      <c r="H568" s="163"/>
    </row>
    <row r="569" ht="15.75">
      <c r="H569" s="163"/>
    </row>
    <row r="570" ht="15.75">
      <c r="H570" s="163"/>
    </row>
    <row r="571" ht="15.75">
      <c r="H571" s="163"/>
    </row>
    <row r="572" ht="15.75">
      <c r="H572" s="163"/>
    </row>
    <row r="573" ht="15.75">
      <c r="H573" s="163"/>
    </row>
    <row r="574" ht="15.75">
      <c r="H574" s="163"/>
    </row>
    <row r="575" ht="15.75">
      <c r="H575" s="163"/>
    </row>
    <row r="576" ht="15.75">
      <c r="H576" s="163"/>
    </row>
    <row r="577" ht="15.75">
      <c r="H577" s="163"/>
    </row>
    <row r="578" ht="15.75">
      <c r="H578" s="163"/>
    </row>
    <row r="579" ht="15.75">
      <c r="H579" s="163"/>
    </row>
    <row r="580" ht="15.75">
      <c r="H580" s="163"/>
    </row>
    <row r="581" ht="15.75">
      <c r="H581" s="163"/>
    </row>
    <row r="582" ht="15.75">
      <c r="H582" s="163"/>
    </row>
    <row r="583" ht="15.75">
      <c r="H583" s="163"/>
    </row>
    <row r="584" ht="15.75">
      <c r="H584" s="163"/>
    </row>
    <row r="585" ht="15.75">
      <c r="H585" s="163"/>
    </row>
    <row r="586" ht="15.75">
      <c r="H586" s="163"/>
    </row>
    <row r="587" ht="15.75">
      <c r="H587" s="163"/>
    </row>
    <row r="588" ht="15.75">
      <c r="H588" s="163"/>
    </row>
    <row r="589" ht="15.75">
      <c r="H589" s="163"/>
    </row>
    <row r="590" ht="15.75">
      <c r="H590" s="163"/>
    </row>
    <row r="591" ht="15.75">
      <c r="H591" s="163"/>
    </row>
    <row r="592" ht="15.75">
      <c r="H592" s="163"/>
    </row>
    <row r="593" ht="15.75">
      <c r="H593" s="163"/>
    </row>
    <row r="594" ht="15.75">
      <c r="H594" s="163"/>
    </row>
    <row r="595" ht="15.75">
      <c r="H595" s="163"/>
    </row>
    <row r="596" ht="15.75">
      <c r="H596" s="163"/>
    </row>
    <row r="597" ht="15.75">
      <c r="H597" s="163"/>
    </row>
    <row r="598" ht="15.75">
      <c r="H598" s="163"/>
    </row>
    <row r="599" ht="15.75">
      <c r="H599" s="163"/>
    </row>
    <row r="600" ht="15.75">
      <c r="H600" s="163"/>
    </row>
    <row r="601" ht="15.75">
      <c r="H601" s="163"/>
    </row>
    <row r="602" ht="15.75">
      <c r="H602" s="163"/>
    </row>
    <row r="603" ht="15.75">
      <c r="H603" s="163"/>
    </row>
    <row r="604" ht="15.75">
      <c r="H604" s="163"/>
    </row>
    <row r="605" ht="15.75">
      <c r="H605" s="163"/>
    </row>
    <row r="606" ht="15.75">
      <c r="H606" s="163"/>
    </row>
    <row r="607" ht="15.75">
      <c r="H607" s="163"/>
    </row>
    <row r="608" ht="15.75">
      <c r="H608" s="163"/>
    </row>
    <row r="609" ht="15.75">
      <c r="H609" s="163"/>
    </row>
    <row r="610" ht="15.75">
      <c r="H610" s="163"/>
    </row>
    <row r="611" ht="15.75">
      <c r="H611" s="163"/>
    </row>
    <row r="612" ht="15.75">
      <c r="H612" s="163"/>
    </row>
    <row r="613" ht="15.75">
      <c r="H613" s="163"/>
    </row>
    <row r="614" ht="15.75">
      <c r="H614" s="163"/>
    </row>
    <row r="615" ht="15.75">
      <c r="H615" s="163"/>
    </row>
    <row r="616" ht="15.75">
      <c r="H616" s="163"/>
    </row>
    <row r="617" ht="15.75">
      <c r="H617" s="163"/>
    </row>
    <row r="618" ht="15.75">
      <c r="H618" s="163"/>
    </row>
    <row r="619" ht="15.75">
      <c r="H619" s="163"/>
    </row>
    <row r="620" ht="15.75">
      <c r="H620" s="163"/>
    </row>
    <row r="621" ht="15.75">
      <c r="H621" s="163"/>
    </row>
    <row r="622" ht="15.75">
      <c r="H622" s="163"/>
    </row>
    <row r="623" ht="15.75">
      <c r="H623" s="163"/>
    </row>
    <row r="624" ht="15.75">
      <c r="H624" s="163"/>
    </row>
    <row r="625" ht="15.75">
      <c r="H625" s="163"/>
    </row>
    <row r="626" ht="15.75">
      <c r="H626" s="163"/>
    </row>
    <row r="627" ht="15.75">
      <c r="H627" s="163"/>
    </row>
    <row r="628" ht="15.75">
      <c r="H628" s="163"/>
    </row>
    <row r="629" ht="15.75">
      <c r="H629" s="163"/>
    </row>
    <row r="630" ht="15.75">
      <c r="H630" s="163"/>
    </row>
    <row r="631" ht="15.75">
      <c r="H631" s="163"/>
    </row>
    <row r="632" ht="15.75">
      <c r="H632" s="163"/>
    </row>
    <row r="633" ht="15.75">
      <c r="H633" s="163"/>
    </row>
    <row r="634" ht="15.75">
      <c r="H634" s="163"/>
    </row>
    <row r="635" ht="15.75">
      <c r="H635" s="163"/>
    </row>
    <row r="636" ht="15.75">
      <c r="H636" s="163"/>
    </row>
    <row r="637" ht="15.75">
      <c r="H637" s="163"/>
    </row>
    <row r="638" ht="15.75">
      <c r="H638" s="163"/>
    </row>
    <row r="639" ht="15.75">
      <c r="H639" s="163"/>
    </row>
    <row r="640" ht="15.75">
      <c r="H640" s="163"/>
    </row>
    <row r="641" ht="15.75">
      <c r="H641" s="163"/>
    </row>
    <row r="642" ht="15.75">
      <c r="H642" s="163"/>
    </row>
    <row r="643" ht="15.75">
      <c r="H643" s="163"/>
    </row>
    <row r="644" ht="15.75">
      <c r="H644" s="163"/>
    </row>
    <row r="645" ht="15.75">
      <c r="H645" s="163"/>
    </row>
    <row r="646" ht="15.75">
      <c r="H646" s="163"/>
    </row>
    <row r="647" ht="15.75">
      <c r="H647" s="163"/>
    </row>
    <row r="648" ht="15.75">
      <c r="H648" s="163"/>
    </row>
    <row r="649" ht="15.75">
      <c r="H649" s="163"/>
    </row>
    <row r="650" ht="15.75">
      <c r="H650" s="163"/>
    </row>
    <row r="651" ht="15.75">
      <c r="H651" s="163"/>
    </row>
    <row r="652" ht="15.75">
      <c r="H652" s="163"/>
    </row>
    <row r="653" ht="15.75">
      <c r="H653" s="163"/>
    </row>
    <row r="654" ht="15.75">
      <c r="H654" s="163"/>
    </row>
    <row r="655" ht="15.75">
      <c r="H655" s="163"/>
    </row>
    <row r="656" ht="15.75">
      <c r="H656" s="163"/>
    </row>
    <row r="657" ht="15.75">
      <c r="H657" s="163"/>
    </row>
    <row r="658" ht="15.75">
      <c r="H658" s="163"/>
    </row>
    <row r="659" ht="15.75">
      <c r="H659" s="163"/>
    </row>
    <row r="660" ht="15.75">
      <c r="H660" s="163"/>
    </row>
    <row r="661" ht="15.75">
      <c r="H661" s="163"/>
    </row>
    <row r="662" ht="15.75">
      <c r="H662" s="163"/>
    </row>
    <row r="663" ht="15.75">
      <c r="H663" s="163"/>
    </row>
    <row r="664" ht="15.75">
      <c r="H664" s="163"/>
    </row>
    <row r="665" ht="15.75">
      <c r="H665" s="163"/>
    </row>
    <row r="666" ht="15.75">
      <c r="H666" s="163"/>
    </row>
    <row r="667" ht="15.75">
      <c r="H667" s="163"/>
    </row>
    <row r="668" ht="15.75">
      <c r="H668" s="163"/>
    </row>
    <row r="669" ht="15.75">
      <c r="H669" s="163"/>
    </row>
    <row r="670" ht="15.75">
      <c r="H670" s="163"/>
    </row>
    <row r="671" ht="15.75">
      <c r="H671" s="163"/>
    </row>
    <row r="672" ht="15.75">
      <c r="H672" s="163"/>
    </row>
    <row r="673" ht="15.75">
      <c r="H673" s="163"/>
    </row>
    <row r="674" ht="15.75">
      <c r="H674" s="163"/>
    </row>
    <row r="675" ht="15.75">
      <c r="H675" s="163"/>
    </row>
    <row r="676" ht="15.75">
      <c r="H676" s="163"/>
    </row>
    <row r="677" ht="15.75">
      <c r="H677" s="163"/>
    </row>
    <row r="678" ht="15.75">
      <c r="H678" s="163"/>
    </row>
    <row r="679" ht="15.75">
      <c r="H679" s="163"/>
    </row>
    <row r="680" ht="15.75">
      <c r="H680" s="163"/>
    </row>
    <row r="681" ht="15.75">
      <c r="H681" s="163"/>
    </row>
    <row r="682" ht="15.75">
      <c r="H682" s="163"/>
    </row>
    <row r="683" ht="15.75">
      <c r="H683" s="163"/>
    </row>
    <row r="684" ht="15.75">
      <c r="H684" s="163"/>
    </row>
    <row r="685" ht="15.75">
      <c r="H685" s="163"/>
    </row>
    <row r="686" ht="15.75">
      <c r="H686" s="163"/>
    </row>
    <row r="687" ht="15.75">
      <c r="H687" s="163"/>
    </row>
    <row r="688" ht="15.75">
      <c r="H688" s="163"/>
    </row>
    <row r="689" ht="15.75">
      <c r="H689" s="163"/>
    </row>
    <row r="690" ht="15.75">
      <c r="H690" s="163"/>
    </row>
    <row r="691" ht="15.75">
      <c r="H691" s="163"/>
    </row>
    <row r="692" ht="15.75">
      <c r="H692" s="163"/>
    </row>
    <row r="693" ht="15.75">
      <c r="H693" s="163"/>
    </row>
    <row r="694" ht="15.75">
      <c r="H694" s="163"/>
    </row>
    <row r="695" ht="15.75">
      <c r="H695" s="163"/>
    </row>
    <row r="696" ht="15.75">
      <c r="H696" s="163"/>
    </row>
    <row r="697" ht="15.75">
      <c r="H697" s="163"/>
    </row>
    <row r="698" ht="15.75">
      <c r="H698" s="163"/>
    </row>
    <row r="699" ht="15.75">
      <c r="H699" s="163"/>
    </row>
    <row r="700" ht="15.75">
      <c r="H700" s="163"/>
    </row>
    <row r="701" ht="15.75">
      <c r="H701" s="163"/>
    </row>
    <row r="702" ht="15.75">
      <c r="H702" s="163"/>
    </row>
    <row r="703" ht="15.75">
      <c r="H703" s="163"/>
    </row>
    <row r="704" ht="15.75">
      <c r="H704" s="163"/>
    </row>
    <row r="705" ht="15.75">
      <c r="H705" s="163"/>
    </row>
    <row r="706" ht="15.75">
      <c r="H706" s="163"/>
    </row>
    <row r="707" ht="15.75">
      <c r="H707" s="163"/>
    </row>
    <row r="708" ht="15.75">
      <c r="H708" s="163"/>
    </row>
    <row r="709" ht="15.75">
      <c r="H709" s="163"/>
    </row>
    <row r="710" ht="15.75">
      <c r="H710" s="163"/>
    </row>
    <row r="711" ht="15.75">
      <c r="H711" s="163"/>
    </row>
    <row r="712" ht="15.75">
      <c r="H712" s="163"/>
    </row>
    <row r="713" ht="15.75">
      <c r="H713" s="163"/>
    </row>
    <row r="714" ht="15.75">
      <c r="H714" s="163"/>
    </row>
    <row r="715" ht="15.75">
      <c r="H715" s="163"/>
    </row>
    <row r="716" ht="15.75">
      <c r="H716" s="163"/>
    </row>
    <row r="717" ht="15.75">
      <c r="H717" s="163"/>
    </row>
    <row r="718" ht="15.75">
      <c r="H718" s="163"/>
    </row>
    <row r="719" ht="15.75">
      <c r="H719" s="163"/>
    </row>
    <row r="720" ht="15.75">
      <c r="H720" s="163"/>
    </row>
    <row r="721" ht="15.75">
      <c r="H721" s="163"/>
    </row>
    <row r="722" ht="15.75">
      <c r="H722" s="163"/>
    </row>
    <row r="723" ht="15.75">
      <c r="H723" s="163"/>
    </row>
    <row r="724" ht="15.75">
      <c r="H724" s="163"/>
    </row>
    <row r="725" ht="15.75">
      <c r="H725" s="163"/>
    </row>
    <row r="726" ht="15.75">
      <c r="H726" s="163"/>
    </row>
    <row r="727" ht="15.75">
      <c r="H727" s="163"/>
    </row>
    <row r="728" ht="15.75">
      <c r="H728" s="163"/>
    </row>
    <row r="729" ht="15.75">
      <c r="H729" s="163"/>
    </row>
    <row r="730" ht="15.75">
      <c r="H730" s="163"/>
    </row>
    <row r="731" ht="15.75">
      <c r="H731" s="163"/>
    </row>
    <row r="732" ht="15.75">
      <c r="H732" s="163"/>
    </row>
    <row r="733" ht="15.75">
      <c r="H733" s="163"/>
    </row>
    <row r="734" ht="15.75">
      <c r="H734" s="163"/>
    </row>
    <row r="735" ht="15.75">
      <c r="H735" s="163"/>
    </row>
    <row r="736" ht="15.75">
      <c r="H736" s="163"/>
    </row>
    <row r="737" ht="15.75">
      <c r="H737" s="163"/>
    </row>
    <row r="738" ht="15.75">
      <c r="H738" s="163"/>
    </row>
    <row r="739" ht="15.75">
      <c r="H739" s="163"/>
    </row>
    <row r="740" ht="15.75">
      <c r="H740" s="163"/>
    </row>
    <row r="741" ht="15.75">
      <c r="H741" s="163"/>
    </row>
    <row r="742" ht="15.75">
      <c r="H742" s="163"/>
    </row>
    <row r="743" ht="15.75">
      <c r="H743" s="163"/>
    </row>
    <row r="744" ht="15.75">
      <c r="H744" s="163"/>
    </row>
    <row r="745" ht="15.75">
      <c r="H745" s="163"/>
    </row>
    <row r="746" ht="15.75">
      <c r="H746" s="163"/>
    </row>
    <row r="747" ht="15.75">
      <c r="H747" s="163"/>
    </row>
    <row r="748" ht="15.75">
      <c r="H748" s="163"/>
    </row>
    <row r="749" ht="15.75">
      <c r="H749" s="163"/>
    </row>
    <row r="750" ht="15.75">
      <c r="H750" s="163"/>
    </row>
    <row r="751" ht="15.75">
      <c r="H751" s="163"/>
    </row>
    <row r="752" ht="15.75">
      <c r="H752" s="163"/>
    </row>
    <row r="753" ht="15.75">
      <c r="H753" s="163"/>
    </row>
    <row r="754" ht="15.75">
      <c r="H754" s="163"/>
    </row>
    <row r="755" ht="15.75">
      <c r="H755" s="163"/>
    </row>
    <row r="756" ht="15.75">
      <c r="H756" s="163"/>
    </row>
    <row r="757" ht="15.75">
      <c r="H757" s="163"/>
    </row>
    <row r="758" ht="15.75">
      <c r="H758" s="163"/>
    </row>
    <row r="759" ht="15.75">
      <c r="H759" s="163"/>
    </row>
    <row r="760" ht="15.75">
      <c r="H760" s="163"/>
    </row>
    <row r="761" ht="15.75">
      <c r="H761" s="163"/>
    </row>
    <row r="762" ht="15.75">
      <c r="H762" s="163"/>
    </row>
    <row r="763" ht="15.75">
      <c r="H763" s="163"/>
    </row>
    <row r="764" ht="15.75">
      <c r="H764" s="163"/>
    </row>
    <row r="765" ht="15.75">
      <c r="H765" s="163"/>
    </row>
    <row r="766" ht="15.75">
      <c r="H766" s="163"/>
    </row>
    <row r="767" ht="15.75">
      <c r="H767" s="163"/>
    </row>
    <row r="768" ht="15.75">
      <c r="H768" s="163"/>
    </row>
    <row r="769" ht="15.75">
      <c r="H769" s="163"/>
    </row>
    <row r="770" ht="15.75">
      <c r="H770" s="163"/>
    </row>
    <row r="771" ht="15.75">
      <c r="H771" s="163"/>
    </row>
    <row r="772" ht="15.75">
      <c r="H772" s="163"/>
    </row>
    <row r="773" ht="15.75">
      <c r="H773" s="163"/>
    </row>
    <row r="774" ht="15.75">
      <c r="H774" s="163"/>
    </row>
    <row r="775" ht="15.75">
      <c r="H775" s="163"/>
    </row>
    <row r="776" ht="15.75">
      <c r="H776" s="163"/>
    </row>
    <row r="777" ht="15.75">
      <c r="H777" s="163"/>
    </row>
    <row r="778" ht="15.75">
      <c r="H778" s="163"/>
    </row>
    <row r="779" ht="15.75">
      <c r="H779" s="163"/>
    </row>
    <row r="780" ht="15.75">
      <c r="H780" s="163"/>
    </row>
    <row r="781" ht="15.75">
      <c r="H781" s="163"/>
    </row>
    <row r="782" ht="15.75">
      <c r="H782" s="163"/>
    </row>
    <row r="783" ht="15.75">
      <c r="H783" s="163"/>
    </row>
    <row r="784" ht="15.75">
      <c r="H784" s="163"/>
    </row>
    <row r="785" ht="15.75">
      <c r="H785" s="163"/>
    </row>
    <row r="786" ht="15.75">
      <c r="H786" s="163"/>
    </row>
    <row r="787" ht="15.75">
      <c r="H787" s="163"/>
    </row>
    <row r="788" ht="15.75">
      <c r="H788" s="163"/>
    </row>
    <row r="789" ht="15.75">
      <c r="H789" s="163"/>
    </row>
    <row r="790" ht="15.75">
      <c r="H790" s="163"/>
    </row>
    <row r="791" ht="15.75">
      <c r="H791" s="163"/>
    </row>
    <row r="792" ht="15.75">
      <c r="H792" s="163"/>
    </row>
    <row r="793" ht="15.75">
      <c r="H793" s="163"/>
    </row>
    <row r="794" ht="15.75">
      <c r="H794" s="163"/>
    </row>
    <row r="795" ht="15.75">
      <c r="H795" s="163"/>
    </row>
    <row r="796" ht="15.75">
      <c r="H796" s="163"/>
    </row>
    <row r="797" ht="15.75">
      <c r="H797" s="163"/>
    </row>
    <row r="798" ht="15.75">
      <c r="H798" s="163"/>
    </row>
    <row r="799" ht="15.75">
      <c r="H799" s="163"/>
    </row>
    <row r="800" ht="15.75">
      <c r="H800" s="163"/>
    </row>
    <row r="801" ht="15.75">
      <c r="H801" s="163"/>
    </row>
    <row r="802" ht="15.75">
      <c r="H802" s="163"/>
    </row>
    <row r="803" ht="15.75">
      <c r="H803" s="163"/>
    </row>
    <row r="804" ht="15.75">
      <c r="H804" s="163"/>
    </row>
    <row r="805" ht="15.75">
      <c r="H805" s="163"/>
    </row>
    <row r="806" ht="15.75">
      <c r="H806" s="163"/>
    </row>
    <row r="807" ht="15.75">
      <c r="H807" s="163"/>
    </row>
    <row r="808" ht="15.75">
      <c r="H808" s="163"/>
    </row>
    <row r="809" ht="15.75">
      <c r="H809" s="163"/>
    </row>
    <row r="810" ht="15.75">
      <c r="H810" s="163"/>
    </row>
    <row r="811" ht="15.75">
      <c r="H811" s="163"/>
    </row>
    <row r="812" ht="15.75">
      <c r="H812" s="163"/>
    </row>
    <row r="813" ht="15.75">
      <c r="H813" s="163"/>
    </row>
    <row r="814" ht="15.75">
      <c r="H814" s="163"/>
    </row>
    <row r="815" ht="15.75">
      <c r="H815" s="163"/>
    </row>
    <row r="816" ht="15.75">
      <c r="H816" s="163"/>
    </row>
    <row r="817" ht="15.75">
      <c r="H817" s="163"/>
    </row>
    <row r="818" ht="15.75">
      <c r="H818" s="163"/>
    </row>
    <row r="819" ht="15.75">
      <c r="H819" s="163"/>
    </row>
    <row r="820" ht="15.75">
      <c r="H820" s="163"/>
    </row>
    <row r="821" ht="15.75">
      <c r="H821" s="163"/>
    </row>
    <row r="822" ht="15.75">
      <c r="H822" s="163"/>
    </row>
    <row r="823" ht="15.75">
      <c r="H823" s="163"/>
    </row>
    <row r="824" ht="15.75">
      <c r="H824" s="163"/>
    </row>
    <row r="825" ht="15.75">
      <c r="H825" s="163"/>
    </row>
    <row r="826" ht="15.75">
      <c r="H826" s="163"/>
    </row>
    <row r="827" ht="15.75">
      <c r="H827" s="163"/>
    </row>
    <row r="828" ht="15.75">
      <c r="H828" s="163"/>
    </row>
    <row r="829" ht="15.75">
      <c r="H829" s="163"/>
    </row>
    <row r="830" ht="15.75">
      <c r="H830" s="163"/>
    </row>
    <row r="831" ht="15.75">
      <c r="H831" s="163"/>
    </row>
    <row r="832" ht="15.75">
      <c r="H832" s="163"/>
    </row>
    <row r="833" ht="15.75">
      <c r="H833" s="163"/>
    </row>
    <row r="834" ht="15.75">
      <c r="H834" s="163"/>
    </row>
    <row r="835" ht="15.75">
      <c r="H835" s="163"/>
    </row>
    <row r="836" ht="15.75">
      <c r="H836" s="163"/>
    </row>
    <row r="837" ht="15.75">
      <c r="H837" s="163"/>
    </row>
    <row r="838" ht="15.75">
      <c r="H838" s="163"/>
    </row>
    <row r="839" ht="15.75">
      <c r="H839" s="163"/>
    </row>
    <row r="840" ht="15.75">
      <c r="H840" s="163"/>
    </row>
    <row r="841" ht="15.75">
      <c r="H841" s="163"/>
    </row>
    <row r="842" ht="15.75">
      <c r="H842" s="163"/>
    </row>
    <row r="843" ht="15.75">
      <c r="H843" s="163"/>
    </row>
    <row r="844" ht="15.75">
      <c r="H844" s="163"/>
    </row>
    <row r="845" ht="15.75">
      <c r="H845" s="163"/>
    </row>
    <row r="846" ht="15.75">
      <c r="H846" s="163"/>
    </row>
    <row r="847" ht="15.75">
      <c r="H847" s="163"/>
    </row>
    <row r="848" ht="15.75">
      <c r="H848" s="163"/>
    </row>
    <row r="849" ht="15.75">
      <c r="H849" s="163"/>
    </row>
    <row r="850" ht="15.75">
      <c r="H850" s="163"/>
    </row>
    <row r="851" ht="15.75">
      <c r="H851" s="163"/>
    </row>
    <row r="852" ht="15.75">
      <c r="H852" s="163"/>
    </row>
    <row r="853" ht="15.75">
      <c r="H853" s="163"/>
    </row>
    <row r="854" ht="15.75">
      <c r="H854" s="163"/>
    </row>
    <row r="855" ht="15.75">
      <c r="H855" s="163"/>
    </row>
    <row r="856" ht="15.75">
      <c r="H856" s="163"/>
    </row>
    <row r="857" ht="15.75">
      <c r="H857" s="163"/>
    </row>
    <row r="858" ht="15.75">
      <c r="H858" s="163"/>
    </row>
    <row r="859" ht="15.75">
      <c r="H859" s="163"/>
    </row>
    <row r="860" ht="15.75">
      <c r="H860" s="163"/>
    </row>
    <row r="861" ht="15.75">
      <c r="H861" s="163"/>
    </row>
    <row r="862" ht="15.75">
      <c r="H862" s="163"/>
    </row>
    <row r="863" ht="15.75">
      <c r="H863" s="163"/>
    </row>
    <row r="864" ht="15.75">
      <c r="H864" s="163"/>
    </row>
    <row r="865" ht="15.75">
      <c r="H865" s="163"/>
    </row>
    <row r="866" ht="15.75">
      <c r="H866" s="163"/>
    </row>
    <row r="867" ht="15.75">
      <c r="H867" s="163"/>
    </row>
    <row r="868" ht="15.75">
      <c r="H868" s="163"/>
    </row>
    <row r="869" ht="15.75">
      <c r="H869" s="163"/>
    </row>
    <row r="870" ht="15.75">
      <c r="H870" s="163"/>
    </row>
    <row r="871" ht="15.75">
      <c r="H871" s="163"/>
    </row>
    <row r="872" ht="15.75">
      <c r="H872" s="163"/>
    </row>
    <row r="873" ht="15.75">
      <c r="H873" s="163"/>
    </row>
    <row r="874" ht="15.75">
      <c r="H874" s="163"/>
    </row>
    <row r="875" ht="15.75">
      <c r="H875" s="163"/>
    </row>
    <row r="876" ht="15.75">
      <c r="H876" s="163"/>
    </row>
    <row r="877" ht="15.75">
      <c r="H877" s="163"/>
    </row>
    <row r="878" ht="15.75">
      <c r="H878" s="163"/>
    </row>
    <row r="879" ht="15.75">
      <c r="H879" s="163"/>
    </row>
    <row r="880" ht="15.75">
      <c r="H880" s="163"/>
    </row>
    <row r="881" ht="15.75">
      <c r="H881" s="163"/>
    </row>
    <row r="882" ht="15.75">
      <c r="H882" s="163"/>
    </row>
    <row r="883" ht="15.75">
      <c r="H883" s="163"/>
    </row>
    <row r="884" ht="15.75">
      <c r="H884" s="163"/>
    </row>
    <row r="885" ht="15.75">
      <c r="H885" s="163"/>
    </row>
    <row r="886" ht="15.75">
      <c r="H886" s="163"/>
    </row>
    <row r="887" ht="15.75">
      <c r="H887" s="163"/>
    </row>
    <row r="888" ht="15.75">
      <c r="H888" s="163"/>
    </row>
    <row r="889" ht="15.75">
      <c r="H889" s="163"/>
    </row>
    <row r="890" ht="15.75">
      <c r="H890" s="163"/>
    </row>
    <row r="891" ht="15.75">
      <c r="H891" s="163"/>
    </row>
    <row r="892" ht="15.75">
      <c r="H892" s="163"/>
    </row>
    <row r="893" ht="15.75">
      <c r="H893" s="163"/>
    </row>
    <row r="894" ht="15.75">
      <c r="H894" s="163"/>
    </row>
    <row r="895" ht="15.75">
      <c r="H895" s="163"/>
    </row>
    <row r="896" ht="15.75">
      <c r="H896" s="163"/>
    </row>
    <row r="897" ht="15.75">
      <c r="H897" s="163"/>
    </row>
    <row r="898" ht="15.75">
      <c r="H898" s="163"/>
    </row>
    <row r="899" ht="15.75">
      <c r="H899" s="163"/>
    </row>
    <row r="900" ht="15.75">
      <c r="H900" s="163"/>
    </row>
    <row r="901" ht="15.75">
      <c r="H901" s="163"/>
    </row>
    <row r="902" ht="15.75">
      <c r="H902" s="163"/>
    </row>
    <row r="903" ht="15.75">
      <c r="H903" s="163"/>
    </row>
    <row r="904" ht="15.75">
      <c r="H904" s="163"/>
    </row>
    <row r="905" ht="15.75">
      <c r="H905" s="163"/>
    </row>
    <row r="906" ht="15.75">
      <c r="H906" s="163"/>
    </row>
    <row r="907" ht="15.75">
      <c r="H907" s="163"/>
    </row>
    <row r="908" ht="15.75">
      <c r="H908" s="163"/>
    </row>
    <row r="909" ht="15.75">
      <c r="H909" s="163"/>
    </row>
    <row r="910" ht="15.75">
      <c r="H910" s="163"/>
    </row>
    <row r="911" ht="15.75">
      <c r="H911" s="163"/>
    </row>
    <row r="912" ht="15.75">
      <c r="H912" s="163"/>
    </row>
    <row r="913" ht="15.75">
      <c r="H913" s="163"/>
    </row>
    <row r="914" ht="15.75">
      <c r="H914" s="163"/>
    </row>
    <row r="915" ht="15.75">
      <c r="H915" s="163"/>
    </row>
    <row r="916" ht="15.75">
      <c r="H916" s="163"/>
    </row>
    <row r="917" ht="15.75">
      <c r="H917" s="163"/>
    </row>
    <row r="918" ht="15.75">
      <c r="H918" s="163"/>
    </row>
    <row r="919" ht="15.75">
      <c r="H919" s="163"/>
    </row>
    <row r="920" ht="15.75">
      <c r="H920" s="163"/>
    </row>
    <row r="921" ht="15.75">
      <c r="H921" s="163"/>
    </row>
    <row r="922" ht="15.75">
      <c r="H922" s="163"/>
    </row>
    <row r="923" ht="15.75">
      <c r="H923" s="163"/>
    </row>
    <row r="924" ht="15.75">
      <c r="H924" s="163"/>
    </row>
    <row r="925" ht="15.75">
      <c r="H925" s="163"/>
    </row>
    <row r="926" ht="15.75">
      <c r="H926" s="163"/>
    </row>
    <row r="927" ht="15.75">
      <c r="H927" s="163"/>
    </row>
    <row r="928" ht="15.75">
      <c r="H928" s="163"/>
    </row>
    <row r="929" ht="15.75">
      <c r="H929" s="163"/>
    </row>
    <row r="930" ht="15.75">
      <c r="H930" s="163"/>
    </row>
    <row r="931" ht="15.75">
      <c r="H931" s="163"/>
    </row>
    <row r="932" ht="15.75">
      <c r="H932" s="163"/>
    </row>
    <row r="933" ht="15.75">
      <c r="H933" s="163"/>
    </row>
    <row r="934" ht="15.75">
      <c r="H934" s="163"/>
    </row>
    <row r="935" ht="15.75">
      <c r="H935" s="163"/>
    </row>
    <row r="936" ht="15.75">
      <c r="H936" s="163"/>
    </row>
    <row r="937" ht="15.75">
      <c r="H937" s="163"/>
    </row>
    <row r="938" ht="15.75">
      <c r="H938" s="163"/>
    </row>
    <row r="939" ht="15.75">
      <c r="H939" s="163"/>
    </row>
    <row r="940" ht="15.75">
      <c r="H940" s="163"/>
    </row>
    <row r="941" ht="15.75">
      <c r="H941" s="163"/>
    </row>
    <row r="942" ht="15.75">
      <c r="H942" s="163"/>
    </row>
    <row r="943" ht="15.75">
      <c r="H943" s="163"/>
    </row>
    <row r="944" ht="15.75">
      <c r="H944" s="163"/>
    </row>
    <row r="945" ht="15.75">
      <c r="H945" s="163"/>
    </row>
    <row r="946" ht="15.75">
      <c r="H946" s="163"/>
    </row>
    <row r="947" ht="15.75">
      <c r="H947" s="163"/>
    </row>
    <row r="948" ht="15.75">
      <c r="H948" s="163"/>
    </row>
    <row r="949" ht="15.75">
      <c r="H949" s="163"/>
    </row>
    <row r="950" ht="15.75">
      <c r="H950" s="163"/>
    </row>
    <row r="951" ht="15.75">
      <c r="H951" s="163"/>
    </row>
    <row r="952" ht="15.75">
      <c r="H952" s="163"/>
    </row>
    <row r="953" ht="15.75">
      <c r="H953" s="163"/>
    </row>
    <row r="954" ht="15.75">
      <c r="H954" s="163"/>
    </row>
    <row r="955" ht="15.75">
      <c r="H955" s="163"/>
    </row>
    <row r="956" ht="15.75">
      <c r="H956" s="163"/>
    </row>
    <row r="957" ht="15.75">
      <c r="H957" s="163"/>
    </row>
    <row r="958" ht="15.75">
      <c r="H958" s="163"/>
    </row>
    <row r="959" ht="15.75">
      <c r="H959" s="163"/>
    </row>
    <row r="960" ht="15.75">
      <c r="H960" s="163"/>
    </row>
    <row r="961" ht="15.75">
      <c r="H961" s="163"/>
    </row>
    <row r="962" ht="15.75">
      <c r="H962" s="163"/>
    </row>
    <row r="963" ht="15.75">
      <c r="H963" s="163"/>
    </row>
    <row r="964" ht="15.75">
      <c r="H964" s="163"/>
    </row>
    <row r="965" ht="15.75">
      <c r="H965" s="163"/>
    </row>
    <row r="966" ht="15.75">
      <c r="H966" s="163"/>
    </row>
    <row r="967" ht="15.75">
      <c r="H967" s="163"/>
    </row>
    <row r="968" ht="15.75">
      <c r="H968" s="163"/>
    </row>
    <row r="969" ht="15.75">
      <c r="H969" s="163"/>
    </row>
    <row r="970" ht="15.75">
      <c r="H970" s="163"/>
    </row>
    <row r="971" ht="15.75">
      <c r="H971" s="163"/>
    </row>
    <row r="972" ht="15.75">
      <c r="H972" s="163"/>
    </row>
    <row r="973" ht="15.75">
      <c r="H973" s="163"/>
    </row>
    <row r="974" ht="15.75">
      <c r="H974" s="163"/>
    </row>
    <row r="975" ht="15.75">
      <c r="H975" s="163"/>
    </row>
    <row r="976" ht="15.75">
      <c r="H976" s="163"/>
    </row>
    <row r="977" ht="15.75">
      <c r="H977" s="163"/>
    </row>
    <row r="978" ht="15.75">
      <c r="H978" s="163"/>
    </row>
    <row r="979" ht="15.75">
      <c r="H979" s="163"/>
    </row>
    <row r="980" ht="15.75">
      <c r="H980" s="163"/>
    </row>
    <row r="981" ht="15.75">
      <c r="H981" s="163"/>
    </row>
    <row r="982" ht="15.75">
      <c r="H982" s="163"/>
    </row>
    <row r="983" ht="15.75">
      <c r="H983" s="163"/>
    </row>
    <row r="984" ht="15.75">
      <c r="H984" s="163"/>
    </row>
    <row r="985" ht="15.75">
      <c r="H985" s="163"/>
    </row>
    <row r="986" ht="15.75">
      <c r="H986" s="163"/>
    </row>
    <row r="987" ht="15.75">
      <c r="H987" s="163"/>
    </row>
    <row r="988" ht="15.75">
      <c r="H988" s="163"/>
    </row>
    <row r="989" ht="15.75">
      <c r="H989" s="163"/>
    </row>
    <row r="990" ht="15.75">
      <c r="H990" s="163"/>
    </row>
    <row r="991" ht="15.75">
      <c r="H991" s="163"/>
    </row>
    <row r="992" ht="15.75">
      <c r="H992" s="163"/>
    </row>
    <row r="993" ht="15.75">
      <c r="H993" s="163"/>
    </row>
    <row r="994" ht="15.75">
      <c r="H994" s="163"/>
    </row>
    <row r="995" ht="15.75">
      <c r="H995" s="163"/>
    </row>
    <row r="996" ht="15.75">
      <c r="H996" s="163"/>
    </row>
    <row r="997" ht="15.75">
      <c r="H997" s="163"/>
    </row>
    <row r="998" ht="15.75">
      <c r="H998" s="163"/>
    </row>
    <row r="999" ht="15.75">
      <c r="H999" s="163"/>
    </row>
    <row r="1000" ht="15.75">
      <c r="H1000" s="163"/>
    </row>
    <row r="1001" ht="15.75">
      <c r="H1001" s="163"/>
    </row>
    <row r="1002" ht="15.75">
      <c r="H1002" s="163"/>
    </row>
    <row r="1003" ht="15.75">
      <c r="H1003" s="163"/>
    </row>
    <row r="1004" ht="15.75">
      <c r="H1004" s="163"/>
    </row>
    <row r="1005" ht="15.75">
      <c r="H1005" s="163"/>
    </row>
    <row r="1006" ht="15.75">
      <c r="H1006" s="163"/>
    </row>
    <row r="1007" ht="15.75">
      <c r="H1007" s="163"/>
    </row>
    <row r="1008" ht="15.75">
      <c r="H1008" s="163"/>
    </row>
    <row r="1009" ht="15.75">
      <c r="H1009" s="163"/>
    </row>
    <row r="1010" ht="15.75">
      <c r="H1010" s="163"/>
    </row>
    <row r="1011" ht="15.75">
      <c r="H1011" s="163"/>
    </row>
    <row r="1012" ht="15.75">
      <c r="H1012" s="163"/>
    </row>
    <row r="1013" ht="15.75">
      <c r="H1013" s="163"/>
    </row>
    <row r="1014" ht="15.75">
      <c r="H1014" s="163"/>
    </row>
    <row r="1015" ht="15.75">
      <c r="H1015" s="163"/>
    </row>
    <row r="1016" ht="15.75">
      <c r="H1016" s="163"/>
    </row>
    <row r="1017" ht="15.75">
      <c r="H1017" s="163"/>
    </row>
    <row r="1018" ht="15.75">
      <c r="H1018" s="163"/>
    </row>
    <row r="1019" ht="15.75">
      <c r="H1019" s="163"/>
    </row>
    <row r="1020" ht="15.75">
      <c r="H1020" s="163"/>
    </row>
    <row r="1021" ht="15.75">
      <c r="H1021" s="163"/>
    </row>
    <row r="1022" ht="15.75">
      <c r="H1022" s="163"/>
    </row>
    <row r="1023" ht="15.75">
      <c r="H1023" s="163"/>
    </row>
    <row r="1024" ht="15.75">
      <c r="H1024" s="163"/>
    </row>
    <row r="1025" ht="15.75">
      <c r="H1025" s="163"/>
    </row>
    <row r="1026" ht="15.75">
      <c r="H1026" s="163"/>
    </row>
    <row r="1027" ht="15.75">
      <c r="H1027" s="163"/>
    </row>
    <row r="1028" ht="15.75">
      <c r="H1028" s="163"/>
    </row>
    <row r="1029" ht="15.75">
      <c r="H1029" s="163"/>
    </row>
    <row r="1030" ht="15.75">
      <c r="H1030" s="163"/>
    </row>
    <row r="1031" ht="15.75">
      <c r="H1031" s="163"/>
    </row>
    <row r="1032" ht="15.75">
      <c r="H1032" s="163"/>
    </row>
  </sheetData>
  <sheetProtection/>
  <mergeCells count="102">
    <mergeCell ref="V487:AB487"/>
    <mergeCell ref="A477:G477"/>
    <mergeCell ref="A480:R480"/>
    <mergeCell ref="A484:R484"/>
    <mergeCell ref="A487:C487"/>
    <mergeCell ref="E487:K487"/>
    <mergeCell ref="L487:M487"/>
    <mergeCell ref="O487:U487"/>
    <mergeCell ref="A347:H347"/>
    <mergeCell ref="A357:G357"/>
    <mergeCell ref="A358:H358"/>
    <mergeCell ref="A365:G365"/>
    <mergeCell ref="A366:G366"/>
    <mergeCell ref="A472:H472"/>
    <mergeCell ref="A337:G337"/>
    <mergeCell ref="A339:G339"/>
    <mergeCell ref="A341:G341"/>
    <mergeCell ref="A343:G343"/>
    <mergeCell ref="A344:G344"/>
    <mergeCell ref="A345:G345"/>
    <mergeCell ref="A323:G323"/>
    <mergeCell ref="A325:G325"/>
    <mergeCell ref="A327:G327"/>
    <mergeCell ref="A330:G330"/>
    <mergeCell ref="A333:G333"/>
    <mergeCell ref="A335:G335"/>
    <mergeCell ref="A298:G298"/>
    <mergeCell ref="A302:G302"/>
    <mergeCell ref="A313:G313"/>
    <mergeCell ref="A315:G315"/>
    <mergeCell ref="A317:G317"/>
    <mergeCell ref="A320:G320"/>
    <mergeCell ref="A277:G277"/>
    <mergeCell ref="A281:G281"/>
    <mergeCell ref="A283:G283"/>
    <mergeCell ref="A285:G285"/>
    <mergeCell ref="A288:G288"/>
    <mergeCell ref="A295:G295"/>
    <mergeCell ref="A265:G265"/>
    <mergeCell ref="A267:G267"/>
    <mergeCell ref="A269:G269"/>
    <mergeCell ref="A271:G271"/>
    <mergeCell ref="A274:G274"/>
    <mergeCell ref="A275:G275"/>
    <mergeCell ref="A239:G239"/>
    <mergeCell ref="A244:G244"/>
    <mergeCell ref="A246:G246"/>
    <mergeCell ref="A248:G248"/>
    <mergeCell ref="A251:G251"/>
    <mergeCell ref="A263:G263"/>
    <mergeCell ref="A224:G224"/>
    <mergeCell ref="A226:G226"/>
    <mergeCell ref="A228:G228"/>
    <mergeCell ref="A231:G231"/>
    <mergeCell ref="A234:G234"/>
    <mergeCell ref="A236:G236"/>
    <mergeCell ref="A204:G204"/>
    <mergeCell ref="A207:G207"/>
    <mergeCell ref="A210:G210"/>
    <mergeCell ref="A213:G213"/>
    <mergeCell ref="A220:G220"/>
    <mergeCell ref="A222:G222"/>
    <mergeCell ref="A185:G185"/>
    <mergeCell ref="A187:G187"/>
    <mergeCell ref="A189:G189"/>
    <mergeCell ref="A192:G192"/>
    <mergeCell ref="A194:G194"/>
    <mergeCell ref="A196:G196"/>
    <mergeCell ref="A143:G143"/>
    <mergeCell ref="A146:G146"/>
    <mergeCell ref="A153:G153"/>
    <mergeCell ref="A155:G155"/>
    <mergeCell ref="A158:G158"/>
    <mergeCell ref="A161:G161"/>
    <mergeCell ref="A16:H16"/>
    <mergeCell ref="A97:G97"/>
    <mergeCell ref="A98:H98"/>
    <mergeCell ref="A136:G136"/>
    <mergeCell ref="A137:G137"/>
    <mergeCell ref="A139:G139"/>
    <mergeCell ref="F13:F14"/>
    <mergeCell ref="G13:G14"/>
    <mergeCell ref="H13:H14"/>
    <mergeCell ref="I13:I14"/>
    <mergeCell ref="J13:J14"/>
    <mergeCell ref="A15:G15"/>
    <mergeCell ref="G7:J7"/>
    <mergeCell ref="G8:J8"/>
    <mergeCell ref="A9:J9"/>
    <mergeCell ref="A10:J10"/>
    <mergeCell ref="A11:J11"/>
    <mergeCell ref="A13:A14"/>
    <mergeCell ref="B13:B14"/>
    <mergeCell ref="C13:C14"/>
    <mergeCell ref="D13:D14"/>
    <mergeCell ref="E13:E14"/>
    <mergeCell ref="D1:J1"/>
    <mergeCell ref="G2:J2"/>
    <mergeCell ref="G3:J3"/>
    <mergeCell ref="G4:J4"/>
    <mergeCell ref="G5:J5"/>
    <mergeCell ref="G6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2020-12-22T06:36:44Z</dcterms:created>
  <dcterms:modified xsi:type="dcterms:W3CDTF">2020-12-22T06:37:00Z</dcterms:modified>
  <cp:category/>
  <cp:version/>
  <cp:contentType/>
  <cp:contentStatus/>
</cp:coreProperties>
</file>